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  <externalReference r:id="rId3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8" i="1"/>
  <c r="D18" i="1"/>
  <c r="B18" i="1"/>
  <c r="F19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G18" i="1" l="1"/>
  <c r="C19" i="1"/>
  <c r="C20" i="1"/>
  <c r="C18" i="1"/>
  <c r="B22" i="1" l="1"/>
  <c r="H19" i="1"/>
  <c r="I18" i="1"/>
  <c r="K18" i="1"/>
  <c r="H20" i="1"/>
  <c r="H18" i="1"/>
  <c r="K19" i="1"/>
  <c r="C24" i="1" l="1"/>
  <c r="C23" i="1"/>
  <c r="G22" i="1"/>
  <c r="C22" i="1"/>
  <c r="F22" i="1"/>
  <c r="F23" i="1"/>
  <c r="D22" i="1"/>
  <c r="H24" i="1" l="1"/>
  <c r="K23" i="1"/>
  <c r="K22" i="1"/>
  <c r="B26" i="1"/>
  <c r="H23" i="1"/>
  <c r="I22" i="1"/>
  <c r="H22" i="1"/>
  <c r="D26" i="1" l="1"/>
  <c r="F27" i="1"/>
  <c r="C26" i="1"/>
  <c r="F26" i="1"/>
  <c r="C28" i="1"/>
  <c r="C27" i="1"/>
  <c r="G26" i="1"/>
  <c r="B30" i="1" l="1"/>
  <c r="H27" i="1"/>
  <c r="I26" i="1"/>
  <c r="K27" i="1"/>
  <c r="H28" i="1"/>
  <c r="H26" i="1"/>
  <c r="K26" i="1"/>
  <c r="C32" i="1" l="1"/>
  <c r="C31" i="1"/>
  <c r="G30" i="1"/>
  <c r="F30" i="1"/>
  <c r="C30" i="1"/>
  <c r="D30" i="1"/>
  <c r="F31" i="1"/>
  <c r="H32" i="1" l="1"/>
  <c r="H30" i="1"/>
  <c r="K31" i="1"/>
  <c r="K30" i="1"/>
  <c r="B34" i="1"/>
  <c r="H31" i="1"/>
  <c r="I30" i="1"/>
  <c r="D34" i="1" l="1"/>
  <c r="F35" i="1"/>
  <c r="C34" i="1"/>
  <c r="F34" i="1"/>
  <c r="C36" i="1"/>
  <c r="C35" i="1"/>
  <c r="G34" i="1"/>
  <c r="B38" i="1" l="1"/>
  <c r="H35" i="1"/>
  <c r="I34" i="1"/>
  <c r="K35" i="1"/>
  <c r="H36" i="1"/>
  <c r="H34" i="1"/>
  <c r="K34" i="1"/>
  <c r="F39" i="1" l="1"/>
  <c r="G38" i="1"/>
  <c r="C38" i="1"/>
  <c r="C40" i="1"/>
  <c r="C39" i="1"/>
  <c r="D38" i="1"/>
  <c r="B42" i="1" l="1"/>
  <c r="H39" i="1"/>
  <c r="H38" i="1"/>
  <c r="I38" i="1"/>
  <c r="H40" i="1"/>
  <c r="K39" i="1"/>
  <c r="C44" i="1" l="1"/>
  <c r="C43" i="1"/>
  <c r="G42" i="1"/>
  <c r="F43" i="1"/>
  <c r="F42" i="1"/>
  <c r="C42" i="1"/>
  <c r="D42" i="1"/>
  <c r="K43" i="1" l="1"/>
  <c r="K42" i="1"/>
  <c r="H44" i="1"/>
  <c r="B46" i="1"/>
  <c r="H43" i="1"/>
  <c r="I42" i="1"/>
  <c r="H42" i="1"/>
  <c r="D46" i="1" l="1"/>
  <c r="F47" i="1"/>
  <c r="C46" i="1"/>
  <c r="C48" i="1"/>
  <c r="C47" i="1"/>
  <c r="G46" i="1"/>
  <c r="F46" i="1"/>
  <c r="B50" i="1" l="1"/>
  <c r="H47" i="1"/>
  <c r="I46" i="1"/>
  <c r="K46" i="1"/>
  <c r="H48" i="1"/>
  <c r="H46" i="1"/>
  <c r="K47" i="1"/>
  <c r="C52" i="1" l="1"/>
  <c r="C51" i="1"/>
  <c r="G50" i="1"/>
  <c r="F51" i="1"/>
  <c r="F50" i="1"/>
  <c r="C50" i="1"/>
  <c r="D50" i="1"/>
  <c r="K51" i="1" l="1"/>
  <c r="K50" i="1"/>
  <c r="H52" i="1"/>
  <c r="B54" i="1"/>
  <c r="H51" i="1"/>
  <c r="I50" i="1"/>
  <c r="H50" i="1"/>
  <c r="D54" i="1" l="1"/>
  <c r="F55" i="1"/>
  <c r="C54" i="1"/>
  <c r="C56" i="1"/>
  <c r="C55" i="1"/>
  <c r="G54" i="1"/>
  <c r="F54" i="1"/>
  <c r="B58" i="1" l="1"/>
  <c r="H55" i="1"/>
  <c r="I54" i="1"/>
  <c r="H56" i="1"/>
  <c r="H54" i="1"/>
  <c r="K54" i="1"/>
  <c r="K55" i="1"/>
  <c r="C60" i="1" l="1"/>
  <c r="C59" i="1"/>
  <c r="G58" i="1"/>
  <c r="F58" i="1"/>
  <c r="C58" i="1"/>
  <c r="D58" i="1"/>
  <c r="F59" i="1"/>
  <c r="K59" i="1" l="1"/>
  <c r="K58" i="1"/>
  <c r="H60" i="1"/>
  <c r="H58" i="1"/>
  <c r="B62" i="1"/>
  <c r="H59" i="1"/>
  <c r="I58" i="1"/>
  <c r="D62" i="1" l="1"/>
  <c r="F63" i="1"/>
  <c r="C62" i="1"/>
  <c r="C64" i="1"/>
  <c r="C63" i="1"/>
  <c r="G62" i="1"/>
  <c r="F62" i="1"/>
  <c r="B66" i="1" l="1"/>
  <c r="H63" i="1"/>
  <c r="I62" i="1"/>
  <c r="H64" i="1"/>
  <c r="H62" i="1"/>
  <c r="K62" i="1"/>
  <c r="K63" i="1"/>
  <c r="C68" i="1" l="1"/>
  <c r="C67" i="1"/>
  <c r="G66" i="1"/>
  <c r="F66" i="1"/>
  <c r="D66" i="1"/>
  <c r="F67" i="1"/>
  <c r="C66" i="1"/>
  <c r="K67" i="1" l="1"/>
  <c r="K66" i="1"/>
  <c r="H68" i="1"/>
  <c r="B70" i="1"/>
  <c r="H67" i="1"/>
  <c r="I66" i="1"/>
  <c r="H66" i="1"/>
  <c r="D70" i="1" l="1"/>
  <c r="F71" i="1"/>
  <c r="C70" i="1"/>
  <c r="C72" i="1"/>
  <c r="C71" i="1"/>
  <c r="G70" i="1"/>
  <c r="F70" i="1"/>
  <c r="B74" i="1" l="1"/>
  <c r="H71" i="1"/>
  <c r="I70" i="1"/>
  <c r="H72" i="1"/>
  <c r="H70" i="1"/>
  <c r="K71" i="1"/>
  <c r="K70" i="1"/>
  <c r="C76" i="1" l="1"/>
  <c r="C75" i="1"/>
  <c r="G74" i="1"/>
  <c r="F74" i="1"/>
  <c r="D74" i="1"/>
  <c r="F75" i="1"/>
  <c r="C74" i="1"/>
  <c r="K75" i="1" l="1"/>
  <c r="K74" i="1"/>
  <c r="B78" i="1"/>
  <c r="H75" i="1"/>
  <c r="I74" i="1"/>
  <c r="H76" i="1"/>
  <c r="H74" i="1"/>
  <c r="D78" i="1" l="1"/>
  <c r="F79" i="1"/>
  <c r="C78" i="1"/>
  <c r="C80" i="1"/>
  <c r="C79" i="1"/>
  <c r="G78" i="1"/>
  <c r="F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<sst xmlns="http://schemas.openxmlformats.org/spreadsheetml/2006/main" count="4" uniqueCount="4">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</sst>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YAMAHA%20SS&#12472;&#12517;&#12491;&#12450;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YAMAHA SSジュニア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BestLap</v>
          </cell>
          <cell r="F1" t="str">
            <v>In Lap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会員番号</v>
          </cell>
          <cell r="K1" t="str">
            <v>Team</v>
          </cell>
          <cell r="L1" t="str">
            <v>Model/Engine</v>
          </cell>
          <cell r="M1" t="str">
            <v>Tires</v>
          </cell>
          <cell r="N1" t="str">
            <v>コメント</v>
          </cell>
          <cell r="O1" t="str">
            <v>Sponsor</v>
          </cell>
          <cell r="P1" t="str">
            <v>ポンダー#</v>
          </cell>
          <cell r="Q1" t="str">
            <v>Make</v>
          </cell>
          <cell r="R1" t="str">
            <v>ベスト平均時速</v>
          </cell>
          <cell r="S1" t="str">
            <v>2nd Best</v>
          </cell>
          <cell r="T1" t="str">
            <v>Laps</v>
          </cell>
          <cell r="U1" t="str">
            <v>Total Time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46</v>
          </cell>
          <cell r="C2" t="str">
            <v>吉岩 泰</v>
          </cell>
          <cell r="D2" t="str">
            <v>SS Junior</v>
          </cell>
          <cell r="E2">
            <v>56.398000000000003</v>
          </cell>
          <cell r="F2">
            <v>4</v>
          </cell>
          <cell r="I2">
            <v>0</v>
          </cell>
          <cell r="J2" t="str">
            <v>D7137c9d7</v>
          </cell>
          <cell r="K2" t="str">
            <v>Be the Hero</v>
          </cell>
          <cell r="L2" t="str">
            <v>TONYKART/YAMAHA</v>
          </cell>
          <cell r="M2" t="str">
            <v>DL</v>
          </cell>
          <cell r="P2">
            <v>13137871</v>
          </cell>
          <cell r="R2">
            <v>80.683999999999997</v>
          </cell>
          <cell r="S2">
            <v>56.651000000000003</v>
          </cell>
          <cell r="T2">
            <v>5</v>
          </cell>
          <cell r="U2">
            <v>3.6995833333333329E-3</v>
          </cell>
          <cell r="V2">
            <v>28.55</v>
          </cell>
          <cell r="W2">
            <v>28.100999999999999</v>
          </cell>
        </row>
        <row r="3">
          <cell r="A3">
            <v>2</v>
          </cell>
          <cell r="B3">
            <v>27</v>
          </cell>
          <cell r="C3" t="str">
            <v>藤村 太郎</v>
          </cell>
          <cell r="D3" t="str">
            <v>SS Junior</v>
          </cell>
          <cell r="E3">
            <v>56.463999999999999</v>
          </cell>
          <cell r="F3">
            <v>5</v>
          </cell>
          <cell r="G3">
            <v>6.6000000000000003E-2</v>
          </cell>
          <cell r="H3">
            <v>6.6000000000000003E-2</v>
          </cell>
          <cell r="I3">
            <v>0</v>
          </cell>
          <cell r="J3" t="str">
            <v>D6c6c94d4</v>
          </cell>
          <cell r="K3" t="str">
            <v>ハラダカートクラブ</v>
          </cell>
          <cell r="L3" t="str">
            <v>KOSMIC/YAMAHA</v>
          </cell>
          <cell r="M3" t="str">
            <v>DL</v>
          </cell>
          <cell r="P3">
            <v>2831173</v>
          </cell>
          <cell r="R3">
            <v>80.588999999999999</v>
          </cell>
          <cell r="S3">
            <v>56.691000000000003</v>
          </cell>
          <cell r="T3">
            <v>5</v>
          </cell>
          <cell r="U3">
            <v>3.6770949074074071E-3</v>
          </cell>
          <cell r="V3">
            <v>28.454000000000001</v>
          </cell>
          <cell r="W3">
            <v>28.01</v>
          </cell>
        </row>
        <row r="4">
          <cell r="A4">
            <v>3</v>
          </cell>
          <cell r="B4">
            <v>11</v>
          </cell>
          <cell r="C4" t="str">
            <v>梶尾 義朝</v>
          </cell>
          <cell r="D4" t="str">
            <v>SS Junior</v>
          </cell>
          <cell r="E4">
            <v>56.530999999999999</v>
          </cell>
          <cell r="F4">
            <v>4</v>
          </cell>
          <cell r="G4">
            <v>0.13300000000000001</v>
          </cell>
          <cell r="H4">
            <v>6.7000000000000004E-2</v>
          </cell>
          <cell r="I4">
            <v>0</v>
          </cell>
          <cell r="J4" t="str">
            <v>Dc1e39ae7</v>
          </cell>
          <cell r="K4" t="str">
            <v>Ash</v>
          </cell>
          <cell r="L4" t="str">
            <v>EXPRIT/YAMAHA</v>
          </cell>
          <cell r="M4" t="str">
            <v>DL</v>
          </cell>
          <cell r="P4">
            <v>700</v>
          </cell>
          <cell r="R4">
            <v>80.494</v>
          </cell>
          <cell r="S4">
            <v>56.683999999999997</v>
          </cell>
          <cell r="T4">
            <v>5</v>
          </cell>
          <cell r="U4">
            <v>3.8718518518518516E-3</v>
          </cell>
          <cell r="V4">
            <v>28.481999999999999</v>
          </cell>
          <cell r="W4">
            <v>28.306999999999999</v>
          </cell>
        </row>
        <row r="5">
          <cell r="A5">
            <v>4</v>
          </cell>
          <cell r="B5">
            <v>44</v>
          </cell>
          <cell r="C5" t="str">
            <v>酒井 龍太郎</v>
          </cell>
          <cell r="D5" t="str">
            <v>SS Junior</v>
          </cell>
          <cell r="E5">
            <v>56.567</v>
          </cell>
          <cell r="F5">
            <v>3</v>
          </cell>
          <cell r="G5">
            <v>0.16900000000000001</v>
          </cell>
          <cell r="H5">
            <v>3.5999999999999997E-2</v>
          </cell>
          <cell r="I5">
            <v>0</v>
          </cell>
          <cell r="J5" t="str">
            <v>Dfe918359</v>
          </cell>
          <cell r="K5" t="str">
            <v>ミツサダ　PWG　RACING</v>
          </cell>
          <cell r="L5" t="str">
            <v>EXPRIT/YAMAHA</v>
          </cell>
          <cell r="M5" t="str">
            <v>DL</v>
          </cell>
          <cell r="P5">
            <v>9341551</v>
          </cell>
          <cell r="R5">
            <v>80.442999999999998</v>
          </cell>
          <cell r="S5">
            <v>56.576000000000001</v>
          </cell>
          <cell r="T5">
            <v>5</v>
          </cell>
          <cell r="U5">
            <v>3.8655671296296298E-3</v>
          </cell>
          <cell r="V5">
            <v>28.535</v>
          </cell>
          <cell r="W5">
            <v>28.228000000000002</v>
          </cell>
        </row>
        <row r="6">
          <cell r="A6">
            <v>5</v>
          </cell>
          <cell r="B6">
            <v>24</v>
          </cell>
          <cell r="C6" t="str">
            <v>清水 虹</v>
          </cell>
          <cell r="D6" t="str">
            <v>SS Junior</v>
          </cell>
          <cell r="E6">
            <v>56.933</v>
          </cell>
          <cell r="F6">
            <v>2</v>
          </cell>
          <cell r="G6">
            <v>0.53500000000000003</v>
          </cell>
          <cell r="H6">
            <v>0.36599999999999999</v>
          </cell>
          <cell r="I6">
            <v>0</v>
          </cell>
          <cell r="J6" t="str">
            <v>Da419c9cb</v>
          </cell>
          <cell r="K6" t="str">
            <v>チームコンドウレーシング</v>
          </cell>
          <cell r="L6" t="str">
            <v>トニー/YAMAHA</v>
          </cell>
          <cell r="M6" t="str">
            <v>DL</v>
          </cell>
          <cell r="P6">
            <v>702</v>
          </cell>
          <cell r="R6">
            <v>79.926000000000002</v>
          </cell>
          <cell r="S6">
            <v>57.029000000000003</v>
          </cell>
          <cell r="T6">
            <v>5</v>
          </cell>
          <cell r="U6">
            <v>3.9303587962962955E-3</v>
          </cell>
          <cell r="V6">
            <v>28.922999999999998</v>
          </cell>
          <cell r="W6">
            <v>28.372</v>
          </cell>
        </row>
        <row r="7">
          <cell r="A7">
            <v>6</v>
          </cell>
          <cell r="B7">
            <v>16</v>
          </cell>
          <cell r="C7" t="str">
            <v>塚本 惟歩生</v>
          </cell>
          <cell r="D7" t="str">
            <v>SS Junior</v>
          </cell>
          <cell r="E7">
            <v>56.936</v>
          </cell>
          <cell r="F7">
            <v>4</v>
          </cell>
          <cell r="G7">
            <v>0.53800000000000003</v>
          </cell>
          <cell r="H7">
            <v>3.0000000000000001E-3</v>
          </cell>
          <cell r="I7">
            <v>0</v>
          </cell>
          <cell r="J7" t="str">
            <v>D6fbd13a</v>
          </cell>
          <cell r="K7" t="str">
            <v>FORMATION LAP Racing</v>
          </cell>
          <cell r="L7" t="str">
            <v>Praga/YAMAHA</v>
          </cell>
          <cell r="M7" t="str">
            <v>DL</v>
          </cell>
          <cell r="P7">
            <v>4402350</v>
          </cell>
          <cell r="R7">
            <v>79.921000000000006</v>
          </cell>
          <cell r="S7">
            <v>57.073999999999998</v>
          </cell>
          <cell r="T7">
            <v>5</v>
          </cell>
          <cell r="U7">
            <v>3.8870254629629632E-3</v>
          </cell>
          <cell r="V7">
            <v>28.651</v>
          </cell>
          <cell r="W7">
            <v>28.472999999999999</v>
          </cell>
        </row>
        <row r="8">
          <cell r="A8">
            <v>7</v>
          </cell>
          <cell r="B8">
            <v>38</v>
          </cell>
          <cell r="C8" t="str">
            <v>森 赴人</v>
          </cell>
          <cell r="D8" t="str">
            <v>SS Junior</v>
          </cell>
          <cell r="E8">
            <v>56.951999999999998</v>
          </cell>
          <cell r="F8">
            <v>5</v>
          </cell>
          <cell r="G8">
            <v>0.55400000000000005</v>
          </cell>
          <cell r="H8">
            <v>1.6E-2</v>
          </cell>
          <cell r="I8">
            <v>0</v>
          </cell>
          <cell r="J8" t="str">
            <v>D5e8dafeb</v>
          </cell>
          <cell r="K8" t="str">
            <v>チームぶるーと</v>
          </cell>
          <cell r="L8" t="str">
            <v>PRAGA/YAMAHA</v>
          </cell>
          <cell r="M8" t="str">
            <v>DL</v>
          </cell>
          <cell r="P8">
            <v>5112230</v>
          </cell>
          <cell r="R8">
            <v>79.899000000000001</v>
          </cell>
          <cell r="S8">
            <v>56.991999999999997</v>
          </cell>
          <cell r="T8">
            <v>5</v>
          </cell>
          <cell r="U8">
            <v>3.8623842592592594E-3</v>
          </cell>
          <cell r="V8">
            <v>28.715</v>
          </cell>
          <cell r="W8">
            <v>28.236999999999998</v>
          </cell>
        </row>
        <row r="9">
          <cell r="A9">
            <v>8</v>
          </cell>
          <cell r="B9">
            <v>55</v>
          </cell>
          <cell r="C9" t="str">
            <v>本田 宙</v>
          </cell>
          <cell r="D9" t="str">
            <v>SS Junior</v>
          </cell>
          <cell r="E9">
            <v>56.963000000000001</v>
          </cell>
          <cell r="F9">
            <v>4</v>
          </cell>
          <cell r="G9">
            <v>0.56499999999999995</v>
          </cell>
          <cell r="H9">
            <v>1.0999999999999999E-2</v>
          </cell>
          <cell r="I9">
            <v>0</v>
          </cell>
          <cell r="J9" t="str">
            <v>D5261b5c9</v>
          </cell>
          <cell r="K9" t="str">
            <v>FORMATION LAP Racing</v>
          </cell>
          <cell r="L9" t="str">
            <v>praga/YAMAHA</v>
          </cell>
          <cell r="M9" t="str">
            <v>DL</v>
          </cell>
          <cell r="P9">
            <v>704</v>
          </cell>
          <cell r="R9">
            <v>79.882999999999996</v>
          </cell>
          <cell r="S9">
            <v>56.996000000000002</v>
          </cell>
          <cell r="T9">
            <v>5</v>
          </cell>
          <cell r="U9">
            <v>3.8891319444444446E-3</v>
          </cell>
          <cell r="V9">
            <v>28.52</v>
          </cell>
          <cell r="W9">
            <v>28.475999999999999</v>
          </cell>
        </row>
        <row r="10">
          <cell r="A10">
            <v>9</v>
          </cell>
          <cell r="B10">
            <v>51</v>
          </cell>
          <cell r="C10" t="str">
            <v>伊藤 楓馬</v>
          </cell>
          <cell r="D10" t="str">
            <v>SS Junior</v>
          </cell>
          <cell r="E10">
            <v>57.173000000000002</v>
          </cell>
          <cell r="F10">
            <v>4</v>
          </cell>
          <cell r="G10">
            <v>0.77500000000000002</v>
          </cell>
          <cell r="H10">
            <v>0.21</v>
          </cell>
          <cell r="I10">
            <v>0</v>
          </cell>
          <cell r="J10" t="str">
            <v>D5d0ce2f4</v>
          </cell>
          <cell r="K10" t="str">
            <v>FORMATION LAP Racing</v>
          </cell>
          <cell r="L10" t="str">
            <v>コスミック/YAMAHA</v>
          </cell>
          <cell r="M10" t="str">
            <v>DL</v>
          </cell>
          <cell r="P10">
            <v>703</v>
          </cell>
          <cell r="R10">
            <v>79.59</v>
          </cell>
          <cell r="S10">
            <v>57.180999999999997</v>
          </cell>
          <cell r="T10">
            <v>5</v>
          </cell>
          <cell r="U10">
            <v>3.9612847222222228E-3</v>
          </cell>
          <cell r="V10">
            <v>28.802</v>
          </cell>
          <cell r="W10">
            <v>28.379000000000001</v>
          </cell>
        </row>
        <row r="11">
          <cell r="A11">
            <v>10</v>
          </cell>
          <cell r="B11">
            <v>58</v>
          </cell>
          <cell r="C11" t="str">
            <v>植原 愛月</v>
          </cell>
          <cell r="D11" t="str">
            <v>SS Junior</v>
          </cell>
          <cell r="E11">
            <v>57.2</v>
          </cell>
          <cell r="F11">
            <v>2</v>
          </cell>
          <cell r="G11">
            <v>0.80200000000000005</v>
          </cell>
          <cell r="H11">
            <v>2.7E-2</v>
          </cell>
          <cell r="I11">
            <v>0</v>
          </cell>
          <cell r="J11" t="str">
            <v>D4056cb</v>
          </cell>
          <cell r="K11" t="str">
            <v>Higuchi Racing Team</v>
          </cell>
          <cell r="L11" t="str">
            <v>birelART/YAMAHA</v>
          </cell>
          <cell r="M11" t="str">
            <v>DL</v>
          </cell>
          <cell r="P11">
            <v>4323340</v>
          </cell>
          <cell r="R11">
            <v>79.552000000000007</v>
          </cell>
          <cell r="S11">
            <v>57.25</v>
          </cell>
          <cell r="T11">
            <v>5</v>
          </cell>
          <cell r="U11">
            <v>3.942303240740741E-3</v>
          </cell>
          <cell r="V11">
            <v>29.013999999999999</v>
          </cell>
          <cell r="W11">
            <v>28.236000000000001</v>
          </cell>
        </row>
        <row r="12">
          <cell r="A12">
            <v>11</v>
          </cell>
          <cell r="B12">
            <v>63</v>
          </cell>
          <cell r="C12" t="str">
            <v>田中 響貴</v>
          </cell>
          <cell r="D12" t="str">
            <v>SS Junior</v>
          </cell>
          <cell r="E12">
            <v>57.478000000000002</v>
          </cell>
          <cell r="F12">
            <v>2</v>
          </cell>
          <cell r="G12">
            <v>1.08</v>
          </cell>
          <cell r="H12">
            <v>0.27800000000000002</v>
          </cell>
          <cell r="I12">
            <v>0</v>
          </cell>
          <cell r="J12" t="str">
            <v>Dffeee52e</v>
          </cell>
          <cell r="K12" t="str">
            <v>チームぶるーと</v>
          </cell>
          <cell r="L12" t="str">
            <v>プラガ/YAMAHA</v>
          </cell>
          <cell r="M12" t="str">
            <v>DL</v>
          </cell>
          <cell r="P12">
            <v>10378257</v>
          </cell>
          <cell r="R12">
            <v>79.168000000000006</v>
          </cell>
          <cell r="S12">
            <v>57.591000000000001</v>
          </cell>
          <cell r="T12">
            <v>5</v>
          </cell>
          <cell r="U12">
            <v>3.9792592592592588E-3</v>
          </cell>
          <cell r="V12">
            <v>29.132000000000001</v>
          </cell>
          <cell r="W12">
            <v>28.638999999999999</v>
          </cell>
        </row>
        <row r="13">
          <cell r="A13">
            <v>12</v>
          </cell>
          <cell r="B13">
            <v>19</v>
          </cell>
          <cell r="C13" t="str">
            <v>クロダ ミハル</v>
          </cell>
          <cell r="D13" t="str">
            <v>SS Junior</v>
          </cell>
          <cell r="E13">
            <v>57.959000000000003</v>
          </cell>
          <cell r="F13">
            <v>1</v>
          </cell>
          <cell r="G13">
            <v>1.5609999999999999</v>
          </cell>
          <cell r="H13">
            <v>0.48099999999999998</v>
          </cell>
          <cell r="I13">
            <v>0</v>
          </cell>
          <cell r="J13" t="str">
            <v>Ddf39d5b6</v>
          </cell>
          <cell r="K13" t="str">
            <v>ぶるーと</v>
          </cell>
          <cell r="L13" t="str">
            <v>ビレル/YAMAHA</v>
          </cell>
          <cell r="M13" t="str">
            <v>DL</v>
          </cell>
          <cell r="P13">
            <v>701</v>
          </cell>
          <cell r="R13">
            <v>78.510999999999996</v>
          </cell>
          <cell r="S13">
            <v>58.026000000000003</v>
          </cell>
          <cell r="T13">
            <v>5</v>
          </cell>
          <cell r="U13">
            <v>4.0112731481481484E-3</v>
          </cell>
          <cell r="V13">
            <v>29.225000000000001</v>
          </cell>
          <cell r="W13">
            <v>28.934999999999999</v>
          </cell>
        </row>
        <row r="14">
          <cell r="A14">
            <v>13</v>
          </cell>
          <cell r="B14">
            <v>12</v>
          </cell>
          <cell r="C14" t="str">
            <v>村田 鉄麿</v>
          </cell>
          <cell r="D14" t="str">
            <v>SS Junior</v>
          </cell>
          <cell r="E14">
            <v>56.732999999999997</v>
          </cell>
          <cell r="F14">
            <v>4</v>
          </cell>
          <cell r="I14">
            <v>0</v>
          </cell>
          <cell r="J14" t="str">
            <v>D99674e8</v>
          </cell>
          <cell r="K14" t="str">
            <v>Ash</v>
          </cell>
          <cell r="L14" t="str">
            <v>birel TIA/YAMAHA</v>
          </cell>
          <cell r="M14" t="str">
            <v>DL</v>
          </cell>
          <cell r="N14" t="str">
            <v>鈴鹿選手権ｼﾘｰｽﾞ特別規則 競技車両規則第57条～2)(最低重量)違反により、失格とした。</v>
          </cell>
          <cell r="P14">
            <v>11323709</v>
          </cell>
          <cell r="R14">
            <v>80.206999999999994</v>
          </cell>
          <cell r="S14">
            <v>56.883000000000003</v>
          </cell>
          <cell r="T14">
            <v>5</v>
          </cell>
          <cell r="U14">
            <v>3.9032523148148147E-3</v>
          </cell>
          <cell r="V14">
            <v>28.591999999999999</v>
          </cell>
          <cell r="W14">
            <v>28.31</v>
          </cell>
        </row>
        <row r="15">
          <cell r="A15">
            <v>14</v>
          </cell>
          <cell r="B15">
            <v>84</v>
          </cell>
          <cell r="C15" t="str">
            <v>石田 馳知</v>
          </cell>
          <cell r="D15" t="str">
            <v>SS Junior</v>
          </cell>
          <cell r="F15">
            <v>0</v>
          </cell>
          <cell r="I15">
            <v>0</v>
          </cell>
          <cell r="J15" t="str">
            <v>D4b81984d</v>
          </cell>
          <cell r="K15" t="str">
            <v>ハラダカートクラブwithＺＥＡＬ・WM</v>
          </cell>
          <cell r="L15" t="str">
            <v>KOSMIC/YAMAHA</v>
          </cell>
          <cell r="M15" t="str">
            <v>DL</v>
          </cell>
          <cell r="P15">
            <v>705</v>
          </cell>
          <cell r="R15" t="str">
            <v>-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topLeftCell="A13" zoomScaleNormal="100" zoomScaleSheetLayoutView="100" workbookViewId="0">
      <selection activeCell="E44" sqref="E44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44815</v>
      </c>
      <c r="K6" s="4"/>
      <c r="M6" s="6"/>
    </row>
    <row r="7" spans="1:13" ht="19.5" customHeight="1" x14ac:dyDescent="0.2">
      <c r="A7" s="7" t="str">
        <f>+[1]各種設定!D2</f>
        <v>2022 鈴鹿選手権シリーズ第6戦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YAMAHA SSジュニア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46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吉岩 泰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56.398000000000003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27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藤村 太郎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56.463999999999999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SS Junior</v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TONYKART/YAMAHA</v>
      </c>
      <c r="G15" s="19"/>
      <c r="H15" s="32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SS Junior</v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KOSMIC/YAMAHA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Be the Hero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ハラダカートクラブ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11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梶尾 義朝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56.530999999999999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44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酒井 龍太郎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56.567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SS Junior</v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EXPRIT/YAMAHA</v>
      </c>
      <c r="G19" s="19"/>
      <c r="H19" s="32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SS Junior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EXPRIT/YAMAHA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Ash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ミツサダ　PWG　RACING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24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清水 虹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56.933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16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塚本 惟歩生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56.936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SS Junior</v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トニー/YAMAHA</v>
      </c>
      <c r="G23" s="19"/>
      <c r="H23" s="32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SS Junior</v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Praga/YAMAHA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チームコンドウレーシング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FORMATION LAP Racing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38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森 赴人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56.951999999999998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55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本田 宙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56.963000000000001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SS Junior</v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PRAGA/YAMAHA</v>
      </c>
      <c r="G27" s="19"/>
      <c r="H27" s="32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SS Junior</v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praga/YAMAHA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チームぶるーと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FORMATION LAP Racing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51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伊藤 楓馬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57.173000000000002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58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植原 愛月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57.2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SS Junior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コスミック/YAMAHA</v>
      </c>
      <c r="G31" s="19"/>
      <c r="H31" s="32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SS Junior</v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birelART/YAMAHA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FORMATION LAP Racing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Higuchi Racing Team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63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田中 響貴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57.478000000000002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19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クロダ ミハル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57.959000000000003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SS Junior</v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プラガ/YAMAHA</v>
      </c>
      <c r="G35" s="19"/>
      <c r="H35" s="32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SS Junior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ビレル/YAMAHA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チームぶるーと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ぶるーと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12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村田 鉄麿</v>
      </c>
      <c r="E38" s="27"/>
      <c r="F38" s="29"/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84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石田 馳知</v>
      </c>
      <c r="J38" s="27"/>
      <c r="K38" s="29"/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SS Junior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birel TIA/YAMAHA</v>
      </c>
      <c r="G39" s="19"/>
      <c r="H39" s="32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SS Junior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KOSMIC/YAMAHA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Ash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ハラダカートクラブwithＺＥＡＬ・WM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 t="str">
        <f>IF(MAX('[1]公式予選（TT）-結果表・グリッド用（貼付）'!A:A)&gt;G38,G38+1,"")</f>
        <v/>
      </c>
      <c r="C42" s="30" t="str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/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/>
      </c>
      <c r="E42" s="27"/>
      <c r="F42" s="29" t="str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/>
      </c>
      <c r="G42" s="5" t="str">
        <f>IF(MAX('[1]公式予選（TT）-結果表・グリッド用（貼付）'!$A:$A)&gt;B42,B42+1,"")</f>
        <v/>
      </c>
      <c r="H42" s="30" t="e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#N/A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/>
      </c>
      <c r="J42" s="27"/>
      <c r="K42" s="29" t="str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/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/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/>
      </c>
      <c r="G43" s="19"/>
      <c r="H43" s="32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/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/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/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/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 t="str">
        <f>IF(MAX('[1]公式予選（TT）-結果表・グリッド用（貼付）'!A:A)&gt;G42,G42+1,"")</f>
        <v/>
      </c>
      <c r="C46" s="30" t="str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/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/>
      </c>
      <c r="E46" s="27"/>
      <c r="F46" s="29" t="str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/>
      </c>
      <c r="G46" s="5" t="str">
        <f>IF(MAX('[1]公式予選（TT）-結果表・グリッド用（貼付）'!$A:$A)&gt;B46,B46+1,"")</f>
        <v/>
      </c>
      <c r="H46" s="30" t="e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#N/A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/>
      </c>
      <c r="J46" s="27"/>
      <c r="K46" s="29" t="str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/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/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/>
      </c>
      <c r="G47" s="19"/>
      <c r="H47" s="32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/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/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/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/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 t="str">
        <f>IF(MAX('[1]公式予選（TT）-結果表・グリッド用（貼付）'!A:A)&gt;G46,G46+1,"")</f>
        <v/>
      </c>
      <c r="C50" s="30" t="str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/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/>
      </c>
      <c r="E50" s="27"/>
      <c r="F50" s="29" t="str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/>
      </c>
      <c r="G50" s="5" t="str">
        <f>IF(MAX('[1]公式予選（TT）-結果表・グリッド用（貼付）'!$A:$A)&gt;B50,B50+1,"")</f>
        <v/>
      </c>
      <c r="H50" s="30" t="e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#N/A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/>
      </c>
      <c r="J50" s="27"/>
      <c r="K50" s="29" t="str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/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/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/>
      </c>
      <c r="G51" s="19"/>
      <c r="H51" s="32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/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/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/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/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 t="str">
        <f>IF(MAX('[1]公式予選（TT）-結果表・グリッド用（貼付）'!A:A)&gt;G50,G50+1,"")</f>
        <v/>
      </c>
      <c r="C54" s="30" t="str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/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/>
      </c>
      <c r="E54" s="27"/>
      <c r="F54" s="29" t="str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/>
      </c>
      <c r="G54" s="5" t="str">
        <f>IF(MAX('[1]公式予選（TT）-結果表・グリッド用（貼付）'!$A:$A)&gt;B54,B54+1,"")</f>
        <v/>
      </c>
      <c r="H54" s="30" t="e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#N/A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/>
      </c>
      <c r="J54" s="27"/>
      <c r="K54" s="29" t="str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/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/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/>
      </c>
      <c r="G55" s="19"/>
      <c r="H55" s="32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/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/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/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/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 t="str">
        <f>IF(MAX('[1]公式予選（TT）-結果表・グリッド用（貼付）'!A:A)&gt;G54,G54+1,"")</f>
        <v/>
      </c>
      <c r="C58" s="30" t="str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/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/>
      </c>
      <c r="E58" s="27"/>
      <c r="F58" s="29" t="str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/>
      </c>
      <c r="G58" s="5" t="str">
        <f>IF(MAX('[1]公式予選（TT）-結果表・グリッド用（貼付）'!$A:$A)&gt;B58,B58+1,"")</f>
        <v/>
      </c>
      <c r="H58" s="30" t="e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#N/A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/>
      </c>
      <c r="J58" s="27"/>
      <c r="K58" s="29" t="str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/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/>
      </c>
      <c r="G59" s="19"/>
      <c r="H59" s="32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/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/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/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 t="str">
        <f>IF(MAX('[1]公式予選（TT）-結果表・グリッド用（貼付）'!A:A)&gt;G58,G58+1,"")</f>
        <v/>
      </c>
      <c r="C62" s="30" t="str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/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/>
      </c>
      <c r="E62" s="27"/>
      <c r="F62" s="29" t="str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/>
      </c>
      <c r="G62" s="5" t="str">
        <f>IF(MAX('[1]公式予選（TT）-結果表・グリッド用（貼付）'!$A:$A)&gt;B62,B62+1,"")</f>
        <v/>
      </c>
      <c r="H62" s="30" t="e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#N/A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/>
      </c>
      <c r="J62" s="27"/>
      <c r="K62" s="29" t="str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/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/>
      </c>
      <c r="G63" s="19"/>
      <c r="H63" s="32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/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/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/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tr">
        <f>IF(MAX('[1]公式予選（TT）-結果表・グリッド用（貼付）'!A:A)&gt;G62,G62+1,"")</f>
        <v/>
      </c>
      <c r="C66" s="30" t="str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/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/>
      </c>
      <c r="E66" s="27"/>
      <c r="F66" s="29" t="str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/>
      </c>
      <c r="G66" s="5" t="str">
        <f>IF(MAX('[1]公式予選（TT）-結果表・グリッド用（貼付）'!$A:$A)&gt;B66,B66+1,"")</f>
        <v/>
      </c>
      <c r="H66" s="30" t="e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#N/A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/>
      </c>
      <c r="J66" s="27"/>
      <c r="K66" s="29" t="str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/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/>
      </c>
      <c r="G67" s="19"/>
      <c r="H67" s="32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/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/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/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tr">
        <f>IF(MAX('[1]公式予選（TT）-結果表・グリッド用（貼付）'!A:A)&gt;G66,G66+1,"")</f>
        <v/>
      </c>
      <c r="C70" s="30" t="str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/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/>
      </c>
      <c r="E70" s="27"/>
      <c r="F70" s="29" t="str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/>
      </c>
      <c r="G70" s="5" t="str">
        <f>IF(MAX('[1]公式予選（TT）-結果表・グリッド用（貼付）'!$A:$A)&gt;B70,B70+1,"")</f>
        <v/>
      </c>
      <c r="H70" s="30" t="e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#N/A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/>
      </c>
      <c r="J70" s="27"/>
      <c r="K70" s="29" t="str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/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/>
      </c>
      <c r="G71" s="19"/>
      <c r="H71" s="32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/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/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/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tr">
        <f>IF(MAX('[1]公式予選（TT）-結果表・グリッド用（貼付）'!A:A)&gt;G70,G70+1,"")</f>
        <v/>
      </c>
      <c r="C74" s="30" t="str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/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/>
      </c>
      <c r="E74" s="27"/>
      <c r="F74" s="29" t="str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/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/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/>
      </c>
      <c r="G75" s="19"/>
      <c r="H75" s="32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/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2022-09-11T00:36:36Z</dcterms:created>
  <dcterms:modified xsi:type="dcterms:W3CDTF">2022-09-11T00:37:07Z</dcterms:modified>
</cp:coreProperties>
</file>