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グリッド表" sheetId="1" r:id="rId1"/>
  </sheets>
  <externalReferences>
    <externalReference r:id="rId2"/>
    <externalReference r:id="rId3"/>
  </externalReferences>
  <definedNames>
    <definedName name="_xlnm.Print_Area" localSheetId="0">'予選ヒート-グリッド表'!$A$1:$L$97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F18" i="1"/>
  <c r="B18" i="1"/>
  <c r="C20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C18" i="1" l="1"/>
  <c r="F19" i="1"/>
  <c r="D18" i="1"/>
  <c r="G18" i="1"/>
  <c r="C19" i="1"/>
  <c r="B22" i="1" l="1"/>
  <c r="H19" i="1"/>
  <c r="I18" i="1"/>
  <c r="K19" i="1"/>
  <c r="H20" i="1"/>
  <c r="H18" i="1"/>
  <c r="K18" i="1"/>
  <c r="D22" i="1" l="1"/>
  <c r="F23" i="1"/>
  <c r="C22" i="1"/>
  <c r="C24" i="1"/>
  <c r="C23" i="1"/>
  <c r="G22" i="1"/>
  <c r="F22" i="1"/>
  <c r="B26" i="1" l="1"/>
  <c r="H23" i="1"/>
  <c r="I22" i="1"/>
  <c r="H22" i="1"/>
  <c r="K23" i="1"/>
  <c r="K22" i="1"/>
  <c r="H24" i="1"/>
  <c r="C28" i="1" l="1"/>
  <c r="C27" i="1"/>
  <c r="G26" i="1"/>
  <c r="D26" i="1"/>
  <c r="F26" i="1"/>
  <c r="F27" i="1"/>
  <c r="C26" i="1"/>
  <c r="K26" i="1" l="1"/>
  <c r="B30" i="1"/>
  <c r="H27" i="1"/>
  <c r="I26" i="1"/>
  <c r="H28" i="1"/>
  <c r="H26" i="1"/>
  <c r="K27" i="1"/>
  <c r="D30" i="1" l="1"/>
  <c r="C30" i="1"/>
  <c r="C32" i="1"/>
  <c r="C31" i="1"/>
  <c r="G30" i="1"/>
  <c r="F30" i="1"/>
  <c r="F31" i="1"/>
  <c r="B34" i="1" l="1"/>
  <c r="H31" i="1"/>
  <c r="I30" i="1"/>
  <c r="H32" i="1"/>
  <c r="H30" i="1"/>
  <c r="K31" i="1"/>
  <c r="K30" i="1"/>
  <c r="C36" i="1" l="1"/>
  <c r="C35" i="1"/>
  <c r="G34" i="1"/>
  <c r="D34" i="1"/>
  <c r="F35" i="1"/>
  <c r="C34" i="1"/>
  <c r="F34" i="1"/>
  <c r="K34" i="1" l="1"/>
  <c r="B38" i="1"/>
  <c r="H35" i="1"/>
  <c r="I34" i="1"/>
  <c r="K35" i="1"/>
  <c r="H36" i="1"/>
  <c r="H34" i="1"/>
  <c r="D38" i="1" l="1"/>
  <c r="C38" i="1"/>
  <c r="C40" i="1"/>
  <c r="C39" i="1"/>
  <c r="G38" i="1"/>
  <c r="F39" i="1"/>
  <c r="F38" i="1"/>
  <c r="B42" i="1" l="1"/>
  <c r="H39" i="1"/>
  <c r="I38" i="1"/>
  <c r="H40" i="1"/>
  <c r="K39" i="1"/>
  <c r="K38" i="1"/>
  <c r="H38" i="1"/>
  <c r="C44" i="1" l="1"/>
  <c r="C43" i="1"/>
  <c r="G42" i="1"/>
  <c r="D42" i="1"/>
  <c r="F43" i="1"/>
  <c r="C42" i="1"/>
  <c r="F42" i="1"/>
  <c r="B46" i="1" l="1"/>
  <c r="H43" i="1"/>
  <c r="I42" i="1"/>
  <c r="K42" i="1"/>
  <c r="H44" i="1"/>
  <c r="H42" i="1"/>
  <c r="K43" i="1"/>
  <c r="D46" i="1" l="1"/>
  <c r="F47" i="1"/>
  <c r="C46" i="1"/>
  <c r="C48" i="1"/>
  <c r="C47" i="1"/>
  <c r="G46" i="1"/>
  <c r="F46" i="1"/>
  <c r="B50" i="1" l="1"/>
  <c r="H47" i="1"/>
  <c r="I46" i="1"/>
  <c r="H46" i="1"/>
  <c r="K47" i="1"/>
  <c r="K46" i="1"/>
  <c r="H48" i="1"/>
  <c r="C52" i="1" l="1"/>
  <c r="C51" i="1"/>
  <c r="G50" i="1"/>
  <c r="D50" i="1"/>
  <c r="F50" i="1"/>
  <c r="F51" i="1"/>
  <c r="C50" i="1"/>
  <c r="K50" i="1" l="1"/>
  <c r="B54" i="1"/>
  <c r="H51" i="1"/>
  <c r="I50" i="1"/>
  <c r="H52" i="1"/>
  <c r="H50" i="1"/>
  <c r="K51" i="1"/>
  <c r="D54" i="1" l="1"/>
  <c r="C54" i="1"/>
  <c r="C56" i="1"/>
  <c r="C55" i="1"/>
  <c r="G54" i="1"/>
  <c r="F55" i="1"/>
  <c r="F54" i="1"/>
  <c r="B58" i="1" l="1"/>
  <c r="H55" i="1"/>
  <c r="I54" i="1"/>
  <c r="H56" i="1"/>
  <c r="K55" i="1"/>
  <c r="K54" i="1"/>
  <c r="H54" i="1"/>
  <c r="C60" i="1" l="1"/>
  <c r="C59" i="1"/>
  <c r="G58" i="1"/>
  <c r="D58" i="1"/>
  <c r="F59" i="1"/>
  <c r="C58" i="1"/>
  <c r="F58" i="1"/>
  <c r="K59" i="1" l="1"/>
  <c r="B62" i="1"/>
  <c r="H59" i="1"/>
  <c r="I58" i="1"/>
  <c r="K58" i="1"/>
  <c r="H60" i="1"/>
  <c r="H58" i="1"/>
  <c r="D62" i="1" l="1"/>
  <c r="F63" i="1"/>
  <c r="C64" i="1"/>
  <c r="C63" i="1"/>
  <c r="G62" i="1"/>
  <c r="F62" i="1"/>
  <c r="C62" i="1"/>
  <c r="B66" i="1" l="1"/>
  <c r="H63" i="1"/>
  <c r="I62" i="1"/>
  <c r="H62" i="1"/>
  <c r="K63" i="1"/>
  <c r="K62" i="1"/>
  <c r="H64" i="1"/>
  <c r="C68" i="1" l="1"/>
  <c r="C67" i="1"/>
  <c r="G66" i="1"/>
  <c r="D66" i="1"/>
  <c r="F66" i="1"/>
  <c r="F67" i="1"/>
  <c r="C66" i="1"/>
  <c r="K67" i="1" l="1"/>
  <c r="B70" i="1"/>
  <c r="H67" i="1"/>
  <c r="I66" i="1"/>
  <c r="K66" i="1"/>
  <c r="H68" i="1"/>
  <c r="H66" i="1"/>
  <c r="D70" i="1" l="1"/>
  <c r="C72" i="1"/>
  <c r="C71" i="1"/>
  <c r="G70" i="1"/>
  <c r="F70" i="1"/>
  <c r="F71" i="1"/>
  <c r="C70" i="1"/>
  <c r="B74" i="1" l="1"/>
  <c r="H71" i="1"/>
  <c r="I70" i="1"/>
  <c r="H72" i="1"/>
  <c r="H70" i="1"/>
  <c r="K71" i="1"/>
  <c r="K70" i="1"/>
  <c r="C76" i="1" l="1"/>
  <c r="C75" i="1"/>
  <c r="G74" i="1"/>
  <c r="D74" i="1"/>
  <c r="F74" i="1"/>
  <c r="F75" i="1"/>
  <c r="C74" i="1"/>
  <c r="B78" i="1" l="1"/>
  <c r="H75" i="1"/>
  <c r="I74" i="1"/>
  <c r="K75" i="1"/>
  <c r="H76" i="1"/>
  <c r="H74" i="1"/>
  <c r="K74" i="1"/>
  <c r="D78" i="1" l="1"/>
  <c r="C80" i="1"/>
  <c r="C79" i="1"/>
  <c r="G78" i="1"/>
  <c r="C78" i="1"/>
  <c r="F78" i="1"/>
  <c r="F79" i="1"/>
  <c r="H79" i="1" l="1"/>
  <c r="I78" i="1"/>
  <c r="H78" i="1"/>
  <c r="H80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<sst xmlns="http://schemas.openxmlformats.org/spreadsheetml/2006/main" count="4" uniqueCount="4">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</sst>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MAX%20Master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MAX Masters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コメント</v>
          </cell>
          <cell r="N1" t="str">
            <v>ポンダー#</v>
          </cell>
          <cell r="O1" t="str">
            <v>ベスト平均時速</v>
          </cell>
          <cell r="P1" t="str">
            <v>2nd Best</v>
          </cell>
          <cell r="Q1" t="str">
            <v>Laps</v>
          </cell>
          <cell r="R1" t="str">
            <v>Total Time</v>
          </cell>
          <cell r="S1" t="str">
            <v>S1</v>
          </cell>
          <cell r="T1" t="str">
            <v>S2</v>
          </cell>
          <cell r="U1" t="str">
            <v>グリッドコメント</v>
          </cell>
          <cell r="V1" t="str">
            <v>会員番号</v>
          </cell>
        </row>
        <row r="2">
          <cell r="A2">
            <v>1</v>
          </cell>
          <cell r="B2">
            <v>31</v>
          </cell>
          <cell r="C2" t="str">
            <v>出石 哲也</v>
          </cell>
          <cell r="D2">
            <v>50.344999999999999</v>
          </cell>
          <cell r="E2">
            <v>4</v>
          </cell>
          <cell r="F2" t="str">
            <v>MAX Masters</v>
          </cell>
          <cell r="I2">
            <v>0</v>
          </cell>
          <cell r="J2" t="str">
            <v>AKILAND RACING</v>
          </cell>
          <cell r="K2" t="str">
            <v>crocpromotion/ROTAX</v>
          </cell>
          <cell r="L2" t="str">
            <v>MOJO</v>
          </cell>
          <cell r="N2">
            <v>756</v>
          </cell>
          <cell r="O2">
            <v>90.384</v>
          </cell>
          <cell r="P2">
            <v>50.398000000000003</v>
          </cell>
          <cell r="Q2">
            <v>6</v>
          </cell>
          <cell r="R2">
            <v>3.2430324074074076E-3</v>
          </cell>
          <cell r="S2">
            <v>26.74</v>
          </cell>
          <cell r="V2">
            <v>763071200160</v>
          </cell>
        </row>
        <row r="3">
          <cell r="A3">
            <v>2</v>
          </cell>
          <cell r="B3">
            <v>10</v>
          </cell>
          <cell r="C3" t="str">
            <v>村井 賢介</v>
          </cell>
          <cell r="D3">
            <v>50.421999999999997</v>
          </cell>
          <cell r="E3">
            <v>2</v>
          </cell>
          <cell r="F3" t="str">
            <v>MAX Masters</v>
          </cell>
          <cell r="G3">
            <v>7.6999999999999999E-2</v>
          </cell>
          <cell r="H3">
            <v>7.6999999999999999E-2</v>
          </cell>
          <cell r="I3">
            <v>0</v>
          </cell>
          <cell r="J3" t="str">
            <v>ﾄﾚﾝﾀｸﾜﾄﾛ鈴鹿/ﾜﾝｻｸｾｯｼｮﾝ</v>
          </cell>
          <cell r="K3" t="str">
            <v>Drago CORSE/ROTAX</v>
          </cell>
          <cell r="L3" t="str">
            <v>MOJO</v>
          </cell>
          <cell r="N3">
            <v>659</v>
          </cell>
          <cell r="O3">
            <v>90.245999999999995</v>
          </cell>
          <cell r="P3">
            <v>50.747999999999998</v>
          </cell>
          <cell r="Q3">
            <v>6</v>
          </cell>
          <cell r="R3">
            <v>3.4973958333333333E-3</v>
          </cell>
          <cell r="S3">
            <v>25.45</v>
          </cell>
          <cell r="T3">
            <v>25.431999999999999</v>
          </cell>
          <cell r="V3">
            <v>30172500260</v>
          </cell>
        </row>
        <row r="4">
          <cell r="A4">
            <v>3</v>
          </cell>
          <cell r="B4">
            <v>33</v>
          </cell>
          <cell r="C4" t="str">
            <v>加藤 雅規</v>
          </cell>
          <cell r="D4">
            <v>50.442999999999998</v>
          </cell>
          <cell r="E4">
            <v>4</v>
          </cell>
          <cell r="F4" t="str">
            <v>MAX Masters</v>
          </cell>
          <cell r="G4">
            <v>9.8000000000000004E-2</v>
          </cell>
          <cell r="H4">
            <v>2.1000000000000001E-2</v>
          </cell>
          <cell r="I4">
            <v>0</v>
          </cell>
          <cell r="J4" t="str">
            <v>Triple-K MOMOX</v>
          </cell>
          <cell r="K4" t="str">
            <v>カートリパブリック/ROTAX</v>
          </cell>
          <cell r="L4" t="str">
            <v>MOJO</v>
          </cell>
          <cell r="N4">
            <v>14461145</v>
          </cell>
          <cell r="O4">
            <v>90.209000000000003</v>
          </cell>
          <cell r="P4">
            <v>50.566000000000003</v>
          </cell>
          <cell r="Q4">
            <v>6</v>
          </cell>
          <cell r="R4">
            <v>3.4937962962962965E-3</v>
          </cell>
          <cell r="S4">
            <v>25.411000000000001</v>
          </cell>
          <cell r="T4">
            <v>26.164000000000001</v>
          </cell>
          <cell r="V4">
            <v>849227550780</v>
          </cell>
        </row>
        <row r="5">
          <cell r="A5">
            <v>4</v>
          </cell>
          <cell r="B5">
            <v>2</v>
          </cell>
          <cell r="C5" t="str">
            <v>山﨑 学</v>
          </cell>
          <cell r="D5">
            <v>50.448</v>
          </cell>
          <cell r="E5">
            <v>3</v>
          </cell>
          <cell r="F5" t="str">
            <v>MAX Masters</v>
          </cell>
          <cell r="G5">
            <v>0.10299999999999999</v>
          </cell>
          <cell r="H5">
            <v>5.0000000000000001E-3</v>
          </cell>
          <cell r="I5">
            <v>0</v>
          </cell>
          <cell r="J5" t="str">
            <v>ﾄﾚﾝﾀｸﾜﾄﾛ鈴鹿★MYCARS</v>
          </cell>
          <cell r="K5" t="str">
            <v>KARTREPUBRIC/ROTAX</v>
          </cell>
          <cell r="L5" t="str">
            <v>MOJO</v>
          </cell>
          <cell r="N5">
            <v>656</v>
          </cell>
          <cell r="O5">
            <v>90.2</v>
          </cell>
          <cell r="P5">
            <v>50.465000000000003</v>
          </cell>
          <cell r="Q5">
            <v>6</v>
          </cell>
          <cell r="R5">
            <v>3.4221643518518516E-3</v>
          </cell>
          <cell r="S5">
            <v>25.326000000000001</v>
          </cell>
          <cell r="V5">
            <v>246574850790</v>
          </cell>
        </row>
        <row r="6">
          <cell r="A6">
            <v>5</v>
          </cell>
          <cell r="B6">
            <v>85</v>
          </cell>
          <cell r="C6" t="str">
            <v>山本 一平</v>
          </cell>
          <cell r="D6">
            <v>50.460999999999999</v>
          </cell>
          <cell r="E6">
            <v>5</v>
          </cell>
          <cell r="F6" t="str">
            <v>MAX Masters</v>
          </cell>
          <cell r="G6">
            <v>0.11600000000000001</v>
          </cell>
          <cell r="H6">
            <v>1.2999999999999999E-2</v>
          </cell>
          <cell r="I6">
            <v>0</v>
          </cell>
          <cell r="J6" t="str">
            <v>30's Racing</v>
          </cell>
          <cell r="K6" t="str">
            <v>LN Racing Kart</v>
          </cell>
          <cell r="L6" t="str">
            <v>MOJO</v>
          </cell>
          <cell r="N6">
            <v>762</v>
          </cell>
          <cell r="O6">
            <v>90.177000000000007</v>
          </cell>
          <cell r="P6">
            <v>50.506</v>
          </cell>
          <cell r="Q6">
            <v>6</v>
          </cell>
          <cell r="R6">
            <v>3.321747685185185E-3</v>
          </cell>
          <cell r="S6">
            <v>25.678000000000001</v>
          </cell>
          <cell r="V6" t="str">
            <v>e2614787</v>
          </cell>
        </row>
        <row r="7">
          <cell r="A7">
            <v>6</v>
          </cell>
          <cell r="B7">
            <v>55</v>
          </cell>
          <cell r="C7" t="str">
            <v>岡本 旬司</v>
          </cell>
          <cell r="D7">
            <v>50.509</v>
          </cell>
          <cell r="E7">
            <v>3</v>
          </cell>
          <cell r="F7" t="str">
            <v>MAX Masters</v>
          </cell>
          <cell r="G7">
            <v>0.16400000000000001</v>
          </cell>
          <cell r="H7">
            <v>4.8000000000000001E-2</v>
          </cell>
          <cell r="I7">
            <v>0</v>
          </cell>
          <cell r="J7" t="str">
            <v>ﾒｶﾆｺ with ﾋｰﾛｰｽﾞ</v>
          </cell>
          <cell r="K7" t="str">
            <v>KART　REPUBLIC/ROTAX</v>
          </cell>
          <cell r="L7" t="str">
            <v>MOJO</v>
          </cell>
          <cell r="N7">
            <v>759</v>
          </cell>
          <cell r="O7">
            <v>90.090999999999994</v>
          </cell>
          <cell r="P7">
            <v>50.744999999999997</v>
          </cell>
          <cell r="Q7">
            <v>4</v>
          </cell>
          <cell r="R7">
            <v>2.2640972222222225E-3</v>
          </cell>
          <cell r="S7">
            <v>25.594999999999999</v>
          </cell>
          <cell r="V7">
            <v>819903740210</v>
          </cell>
        </row>
        <row r="8">
          <cell r="A8">
            <v>7</v>
          </cell>
          <cell r="B8">
            <v>15</v>
          </cell>
          <cell r="C8" t="str">
            <v>岸本 慎介</v>
          </cell>
          <cell r="D8">
            <v>50.514000000000003</v>
          </cell>
          <cell r="E8">
            <v>3</v>
          </cell>
          <cell r="F8" t="str">
            <v>MAX Masters</v>
          </cell>
          <cell r="G8">
            <v>0.16900000000000001</v>
          </cell>
          <cell r="H8">
            <v>5.0000000000000001E-3</v>
          </cell>
          <cell r="I8">
            <v>0</v>
          </cell>
          <cell r="J8" t="str">
            <v>HEROes</v>
          </cell>
          <cell r="K8" t="str">
            <v>crocpromotion/ROTAX</v>
          </cell>
          <cell r="L8" t="str">
            <v>MOJO</v>
          </cell>
          <cell r="N8">
            <v>663</v>
          </cell>
          <cell r="O8">
            <v>90.081999999999994</v>
          </cell>
          <cell r="P8">
            <v>50.634</v>
          </cell>
          <cell r="Q8">
            <v>7</v>
          </cell>
          <cell r="R8">
            <v>3.7052662037037037E-3</v>
          </cell>
          <cell r="S8">
            <v>25.411999999999999</v>
          </cell>
          <cell r="T8">
            <v>25.288</v>
          </cell>
          <cell r="V8">
            <v>752575051100</v>
          </cell>
        </row>
        <row r="9">
          <cell r="A9">
            <v>8</v>
          </cell>
          <cell r="B9">
            <v>17</v>
          </cell>
          <cell r="C9" t="str">
            <v>髙木 愼一</v>
          </cell>
          <cell r="D9">
            <v>50.521000000000001</v>
          </cell>
          <cell r="E9">
            <v>3</v>
          </cell>
          <cell r="F9" t="str">
            <v>MAX Masters</v>
          </cell>
          <cell r="G9">
            <v>0.17599999999999999</v>
          </cell>
          <cell r="H9">
            <v>7.0000000000000001E-3</v>
          </cell>
          <cell r="I9">
            <v>0</v>
          </cell>
          <cell r="J9" t="str">
            <v>HEROes</v>
          </cell>
          <cell r="K9" t="str">
            <v>コスミック/ROTAX</v>
          </cell>
          <cell r="L9" t="str">
            <v>MOJO</v>
          </cell>
          <cell r="N9">
            <v>665</v>
          </cell>
          <cell r="O9">
            <v>90.069000000000003</v>
          </cell>
          <cell r="P9">
            <v>50.601999999999997</v>
          </cell>
          <cell r="Q9">
            <v>7</v>
          </cell>
          <cell r="R9">
            <v>3.7007638888888893E-3</v>
          </cell>
          <cell r="S9">
            <v>25.51</v>
          </cell>
          <cell r="T9">
            <v>25.276</v>
          </cell>
          <cell r="V9">
            <v>732305750600</v>
          </cell>
        </row>
        <row r="10">
          <cell r="A10">
            <v>9</v>
          </cell>
          <cell r="B10">
            <v>16</v>
          </cell>
          <cell r="C10" t="str">
            <v>木村 一眞</v>
          </cell>
          <cell r="D10">
            <v>50.540999999999997</v>
          </cell>
          <cell r="E10">
            <v>3</v>
          </cell>
          <cell r="F10" t="str">
            <v>MAX Masters</v>
          </cell>
          <cell r="G10">
            <v>0.19600000000000001</v>
          </cell>
          <cell r="H10">
            <v>0.02</v>
          </cell>
          <cell r="I10">
            <v>0</v>
          </cell>
          <cell r="J10" t="str">
            <v>ｶｷｴﾚｰｼﾝｸﾞ</v>
          </cell>
          <cell r="K10" t="str">
            <v>ドラゴコルセ/ROTAX</v>
          </cell>
          <cell r="L10" t="str">
            <v>MOJO</v>
          </cell>
          <cell r="N10">
            <v>664</v>
          </cell>
          <cell r="O10">
            <v>90.034000000000006</v>
          </cell>
          <cell r="P10">
            <v>50.551000000000002</v>
          </cell>
          <cell r="Q10">
            <v>6</v>
          </cell>
          <cell r="R10">
            <v>3.4463078703703704E-3</v>
          </cell>
          <cell r="S10">
            <v>25.414999999999999</v>
          </cell>
          <cell r="T10">
            <v>25.373999999999999</v>
          </cell>
          <cell r="V10">
            <v>831110561140</v>
          </cell>
        </row>
        <row r="11">
          <cell r="A11">
            <v>10</v>
          </cell>
          <cell r="B11">
            <v>27</v>
          </cell>
          <cell r="C11" t="str">
            <v>中西 智紀</v>
          </cell>
          <cell r="D11">
            <v>50.570999999999998</v>
          </cell>
          <cell r="E11">
            <v>2</v>
          </cell>
          <cell r="F11" t="str">
            <v>MAX Masters</v>
          </cell>
          <cell r="G11">
            <v>0.22600000000000001</v>
          </cell>
          <cell r="H11">
            <v>0.03</v>
          </cell>
          <cell r="I11">
            <v>0</v>
          </cell>
          <cell r="J11" t="str">
            <v>MOMOX KARTRACING</v>
          </cell>
          <cell r="K11" t="str">
            <v>kart republic/ROTAX</v>
          </cell>
          <cell r="L11" t="str">
            <v>MOJO</v>
          </cell>
          <cell r="N11">
            <v>753</v>
          </cell>
          <cell r="O11">
            <v>89.98</v>
          </cell>
          <cell r="P11">
            <v>50.74</v>
          </cell>
          <cell r="Q11">
            <v>6</v>
          </cell>
          <cell r="R11">
            <v>3.4579050925925923E-3</v>
          </cell>
          <cell r="S11">
            <v>25.66</v>
          </cell>
          <cell r="T11">
            <v>25.344000000000001</v>
          </cell>
          <cell r="V11">
            <v>230923790690</v>
          </cell>
        </row>
        <row r="12">
          <cell r="A12">
            <v>11</v>
          </cell>
          <cell r="B12">
            <v>72</v>
          </cell>
          <cell r="C12" t="str">
            <v>恩地 克弥</v>
          </cell>
          <cell r="D12">
            <v>50.588999999999999</v>
          </cell>
          <cell r="E12">
            <v>3</v>
          </cell>
          <cell r="F12" t="str">
            <v>MAX Masters</v>
          </cell>
          <cell r="G12">
            <v>0.24399999999999999</v>
          </cell>
          <cell r="H12">
            <v>1.7999999999999999E-2</v>
          </cell>
          <cell r="I12">
            <v>0</v>
          </cell>
          <cell r="J12" t="str">
            <v>ｶﾜﾆｼﾊﾟﾜｰ</v>
          </cell>
          <cell r="K12" t="str">
            <v>KOSMIC/ROTAX</v>
          </cell>
          <cell r="L12" t="str">
            <v>MOJO</v>
          </cell>
          <cell r="N12">
            <v>761</v>
          </cell>
          <cell r="O12">
            <v>89.947999999999993</v>
          </cell>
          <cell r="P12">
            <v>50.618000000000002</v>
          </cell>
          <cell r="Q12">
            <v>7</v>
          </cell>
          <cell r="R12">
            <v>3.5382870370370373E-3</v>
          </cell>
          <cell r="S12">
            <v>25.637</v>
          </cell>
          <cell r="T12">
            <v>25.260999999999999</v>
          </cell>
          <cell r="V12">
            <v>700008800180</v>
          </cell>
        </row>
        <row r="13">
          <cell r="A13">
            <v>12</v>
          </cell>
          <cell r="B13">
            <v>7</v>
          </cell>
          <cell r="C13" t="str">
            <v>西浦 徹</v>
          </cell>
          <cell r="D13">
            <v>50.597999999999999</v>
          </cell>
          <cell r="E13">
            <v>4</v>
          </cell>
          <cell r="F13" t="str">
            <v>MAX Masters</v>
          </cell>
          <cell r="G13">
            <v>0.253</v>
          </cell>
          <cell r="H13">
            <v>8.9999999999999993E-3</v>
          </cell>
          <cell r="I13">
            <v>0</v>
          </cell>
          <cell r="J13" t="str">
            <v>PLAYFUL WITH HEROES</v>
          </cell>
          <cell r="K13" t="str">
            <v>CROCPROMOTION/ROTAX</v>
          </cell>
          <cell r="L13" t="str">
            <v>MOJO</v>
          </cell>
          <cell r="N13">
            <v>4776728</v>
          </cell>
          <cell r="O13">
            <v>89.932000000000002</v>
          </cell>
          <cell r="P13">
            <v>50.600999999999999</v>
          </cell>
          <cell r="Q13">
            <v>6</v>
          </cell>
          <cell r="R13">
            <v>3.4442592592592593E-3</v>
          </cell>
          <cell r="S13">
            <v>25.515000000000001</v>
          </cell>
          <cell r="T13">
            <v>25.332999999999998</v>
          </cell>
          <cell r="V13">
            <v>793047750440</v>
          </cell>
        </row>
        <row r="14">
          <cell r="A14">
            <v>13</v>
          </cell>
          <cell r="B14">
            <v>12</v>
          </cell>
          <cell r="C14" t="str">
            <v>石原 貴博</v>
          </cell>
          <cell r="D14">
            <v>50.713999999999999</v>
          </cell>
          <cell r="E14">
            <v>3</v>
          </cell>
          <cell r="F14" t="str">
            <v>MAX Masters</v>
          </cell>
          <cell r="G14">
            <v>0.36899999999999999</v>
          </cell>
          <cell r="H14">
            <v>0.11600000000000001</v>
          </cell>
          <cell r="I14">
            <v>0</v>
          </cell>
          <cell r="J14" t="str">
            <v>TMAUTO/IRS</v>
          </cell>
          <cell r="K14" t="str">
            <v>トニーカート/ROTAX</v>
          </cell>
          <cell r="L14" t="str">
            <v>MOJO</v>
          </cell>
          <cell r="N14">
            <v>661</v>
          </cell>
          <cell r="O14">
            <v>89.727000000000004</v>
          </cell>
          <cell r="P14">
            <v>50.768999999999998</v>
          </cell>
          <cell r="Q14">
            <v>7</v>
          </cell>
          <cell r="R14">
            <v>3.8167592592592593E-3</v>
          </cell>
          <cell r="V14">
            <v>745161421220</v>
          </cell>
        </row>
        <row r="15">
          <cell r="A15">
            <v>14</v>
          </cell>
          <cell r="B15">
            <v>24</v>
          </cell>
          <cell r="C15" t="str">
            <v>金 韓奎</v>
          </cell>
          <cell r="D15">
            <v>50.784999999999997</v>
          </cell>
          <cell r="E15">
            <v>4</v>
          </cell>
          <cell r="F15" t="str">
            <v>MAX Masters</v>
          </cell>
          <cell r="G15">
            <v>0.44</v>
          </cell>
          <cell r="H15">
            <v>7.0999999999999994E-2</v>
          </cell>
          <cell r="I15">
            <v>0</v>
          </cell>
          <cell r="J15" t="str">
            <v>Mid Competition</v>
          </cell>
          <cell r="K15" t="str">
            <v>Tony Kart/ROTAX</v>
          </cell>
          <cell r="L15" t="str">
            <v>MOJO</v>
          </cell>
          <cell r="N15">
            <v>4246353</v>
          </cell>
          <cell r="O15">
            <v>89.600999999999999</v>
          </cell>
          <cell r="P15">
            <v>50.869</v>
          </cell>
          <cell r="Q15">
            <v>7</v>
          </cell>
          <cell r="R15">
            <v>3.8639814814814817E-3</v>
          </cell>
          <cell r="S15">
            <v>25.588999999999999</v>
          </cell>
          <cell r="T15">
            <v>25.385000000000002</v>
          </cell>
          <cell r="V15">
            <v>774661410470</v>
          </cell>
        </row>
        <row r="16">
          <cell r="A16">
            <v>15</v>
          </cell>
          <cell r="B16">
            <v>23</v>
          </cell>
          <cell r="C16" t="str">
            <v>今井 雅慶</v>
          </cell>
          <cell r="D16">
            <v>50.787999999999997</v>
          </cell>
          <cell r="E16">
            <v>2</v>
          </cell>
          <cell r="F16" t="str">
            <v>MAX Masters</v>
          </cell>
          <cell r="G16">
            <v>0.443</v>
          </cell>
          <cell r="H16">
            <v>3.0000000000000001E-3</v>
          </cell>
          <cell r="I16">
            <v>0</v>
          </cell>
          <cell r="J16" t="str">
            <v>MIDcompetition</v>
          </cell>
          <cell r="K16" t="str">
            <v>ＣＬ/ROTAX</v>
          </cell>
          <cell r="L16" t="str">
            <v>MOJO</v>
          </cell>
          <cell r="N16">
            <v>752</v>
          </cell>
          <cell r="O16">
            <v>89.596000000000004</v>
          </cell>
          <cell r="P16">
            <v>50.868000000000002</v>
          </cell>
          <cell r="Q16">
            <v>6</v>
          </cell>
          <cell r="R16">
            <v>3.4806365740740739E-3</v>
          </cell>
          <cell r="V16">
            <v>252608091160</v>
          </cell>
        </row>
        <row r="17">
          <cell r="A17">
            <v>16</v>
          </cell>
          <cell r="B17">
            <v>66</v>
          </cell>
          <cell r="C17" t="str">
            <v>中本 功三</v>
          </cell>
          <cell r="D17">
            <v>50.789000000000001</v>
          </cell>
          <cell r="E17">
            <v>3</v>
          </cell>
          <cell r="F17" t="str">
            <v>MAX Masters</v>
          </cell>
          <cell r="G17">
            <v>0.44400000000000001</v>
          </cell>
          <cell r="H17">
            <v>1E-3</v>
          </cell>
          <cell r="I17">
            <v>0</v>
          </cell>
          <cell r="J17" t="str">
            <v>K-TECH with ぴぃたぁぱん</v>
          </cell>
          <cell r="K17" t="str">
            <v>croc promotion/ROTAX</v>
          </cell>
          <cell r="L17" t="str">
            <v>MOJO</v>
          </cell>
          <cell r="N17">
            <v>760</v>
          </cell>
          <cell r="O17">
            <v>89.593999999999994</v>
          </cell>
          <cell r="P17">
            <v>50.835000000000001</v>
          </cell>
          <cell r="Q17">
            <v>7</v>
          </cell>
          <cell r="R17">
            <v>3.8289120370370369E-3</v>
          </cell>
          <cell r="S17">
            <v>25.699000000000002</v>
          </cell>
          <cell r="T17">
            <v>25.571999999999999</v>
          </cell>
          <cell r="V17">
            <v>705211101100</v>
          </cell>
        </row>
        <row r="18">
          <cell r="A18">
            <v>17</v>
          </cell>
          <cell r="B18">
            <v>20</v>
          </cell>
          <cell r="C18" t="str">
            <v>土橋 秀多</v>
          </cell>
          <cell r="D18">
            <v>50.82</v>
          </cell>
          <cell r="E18">
            <v>4</v>
          </cell>
          <cell r="F18" t="str">
            <v>MAX Masters</v>
          </cell>
          <cell r="G18">
            <v>0.47499999999999998</v>
          </cell>
          <cell r="H18">
            <v>3.1E-2</v>
          </cell>
          <cell r="I18">
            <v>0</v>
          </cell>
          <cell r="J18" t="str">
            <v>NEXT-ONE Racing</v>
          </cell>
          <cell r="K18" t="str">
            <v>Crocpromotion/ROTAX</v>
          </cell>
          <cell r="L18" t="str">
            <v>MOJO</v>
          </cell>
          <cell r="N18">
            <v>751</v>
          </cell>
          <cell r="O18">
            <v>89.54</v>
          </cell>
          <cell r="P18">
            <v>50.878999999999998</v>
          </cell>
          <cell r="Q18">
            <v>7</v>
          </cell>
          <cell r="R18">
            <v>3.7970486111111109E-3</v>
          </cell>
          <cell r="S18">
            <v>25.51</v>
          </cell>
          <cell r="T18">
            <v>26.638000000000002</v>
          </cell>
          <cell r="V18">
            <v>349948300170</v>
          </cell>
        </row>
        <row r="19">
          <cell r="A19">
            <v>18</v>
          </cell>
          <cell r="B19">
            <v>18</v>
          </cell>
          <cell r="C19" t="str">
            <v>井上 一矢</v>
          </cell>
          <cell r="D19">
            <v>51.182000000000002</v>
          </cell>
          <cell r="E19">
            <v>7</v>
          </cell>
          <cell r="F19" t="str">
            <v>MAX Masters</v>
          </cell>
          <cell r="G19">
            <v>0.83699999999999997</v>
          </cell>
          <cell r="H19">
            <v>0.36199999999999999</v>
          </cell>
          <cell r="I19">
            <v>0</v>
          </cell>
          <cell r="J19" t="str">
            <v>ﾄﾚﾝﾀｸﾜﾄﾛ</v>
          </cell>
          <cell r="K19" t="str">
            <v>ＥＩＫＯ/ROTAX</v>
          </cell>
          <cell r="L19" t="str">
            <v>MOJO</v>
          </cell>
          <cell r="N19">
            <v>666</v>
          </cell>
          <cell r="O19">
            <v>88.906000000000006</v>
          </cell>
          <cell r="P19">
            <v>51.194000000000003</v>
          </cell>
          <cell r="Q19">
            <v>7</v>
          </cell>
          <cell r="R19">
            <v>3.922951388888889E-3</v>
          </cell>
          <cell r="S19">
            <v>25.766999999999999</v>
          </cell>
          <cell r="T19">
            <v>25.414999999999999</v>
          </cell>
          <cell r="V19">
            <v>810797251280</v>
          </cell>
        </row>
        <row r="20">
          <cell r="A20">
            <v>19</v>
          </cell>
          <cell r="B20">
            <v>36</v>
          </cell>
          <cell r="C20" t="str">
            <v>森田 洋輔</v>
          </cell>
          <cell r="D20">
            <v>51.201999999999998</v>
          </cell>
          <cell r="E20">
            <v>3</v>
          </cell>
          <cell r="F20" t="str">
            <v>MAX Masters</v>
          </cell>
          <cell r="G20">
            <v>0.85699999999999998</v>
          </cell>
          <cell r="H20">
            <v>0.02</v>
          </cell>
          <cell r="I20">
            <v>0</v>
          </cell>
          <cell r="J20" t="str">
            <v>ﾉﾊﾞｶｰﾄ</v>
          </cell>
          <cell r="K20" t="str">
            <v>トニーカート/ROTAX</v>
          </cell>
          <cell r="L20" t="str">
            <v>MOJO</v>
          </cell>
          <cell r="N20">
            <v>657</v>
          </cell>
          <cell r="O20">
            <v>88.872</v>
          </cell>
          <cell r="P20">
            <v>51.22</v>
          </cell>
          <cell r="Q20">
            <v>7</v>
          </cell>
          <cell r="R20">
            <v>3.7495601851851852E-3</v>
          </cell>
          <cell r="S20">
            <v>26.004000000000001</v>
          </cell>
          <cell r="T20">
            <v>25.524999999999999</v>
          </cell>
          <cell r="V20">
            <v>258566770170</v>
          </cell>
        </row>
        <row r="21">
          <cell r="A21">
            <v>20</v>
          </cell>
          <cell r="B21">
            <v>30</v>
          </cell>
          <cell r="C21" t="str">
            <v>小川 健一</v>
          </cell>
          <cell r="D21">
            <v>51.225999999999999</v>
          </cell>
          <cell r="E21">
            <v>3</v>
          </cell>
          <cell r="F21" t="str">
            <v>MAX Masters</v>
          </cell>
          <cell r="G21">
            <v>0.88100000000000001</v>
          </cell>
          <cell r="H21">
            <v>2.4E-2</v>
          </cell>
          <cell r="I21">
            <v>0</v>
          </cell>
          <cell r="J21" t="str">
            <v>RT schritt</v>
          </cell>
          <cell r="K21" t="str">
            <v>LN KART/ROTAX</v>
          </cell>
          <cell r="L21" t="str">
            <v>MOJO</v>
          </cell>
          <cell r="N21">
            <v>755</v>
          </cell>
          <cell r="O21">
            <v>88.83</v>
          </cell>
          <cell r="P21">
            <v>51.258000000000003</v>
          </cell>
          <cell r="Q21">
            <v>7</v>
          </cell>
          <cell r="R21">
            <v>3.7575347222222224E-3</v>
          </cell>
          <cell r="S21">
            <v>25.901</v>
          </cell>
          <cell r="T21">
            <v>25.623999999999999</v>
          </cell>
          <cell r="V21" t="str">
            <v>Dea307f50</v>
          </cell>
        </row>
        <row r="22">
          <cell r="A22">
            <v>21</v>
          </cell>
          <cell r="B22">
            <v>13</v>
          </cell>
          <cell r="C22" t="str">
            <v>永谷 学</v>
          </cell>
          <cell r="D22">
            <v>51.289000000000001</v>
          </cell>
          <cell r="E22">
            <v>7</v>
          </cell>
          <cell r="F22" t="str">
            <v>MAX Masters</v>
          </cell>
          <cell r="G22">
            <v>0.94399999999999995</v>
          </cell>
          <cell r="H22">
            <v>6.3E-2</v>
          </cell>
          <cell r="I22">
            <v>0</v>
          </cell>
          <cell r="J22" t="str">
            <v>ｱｽﾃｯｸ</v>
          </cell>
          <cell r="K22" t="str">
            <v>ピレル/ROTAX</v>
          </cell>
          <cell r="L22" t="str">
            <v>MOJO</v>
          </cell>
          <cell r="N22">
            <v>662</v>
          </cell>
          <cell r="O22">
            <v>88.721000000000004</v>
          </cell>
          <cell r="P22">
            <v>51.365000000000002</v>
          </cell>
          <cell r="Q22">
            <v>7</v>
          </cell>
          <cell r="R22">
            <v>3.9118171296296297E-3</v>
          </cell>
          <cell r="S22">
            <v>25.699000000000002</v>
          </cell>
          <cell r="T22">
            <v>25.59</v>
          </cell>
          <cell r="V22" t="str">
            <v>Dfb4c638c</v>
          </cell>
        </row>
        <row r="23">
          <cell r="A23">
            <v>22</v>
          </cell>
          <cell r="B23">
            <v>44</v>
          </cell>
          <cell r="C23" t="str">
            <v>小野 敦郎</v>
          </cell>
          <cell r="D23">
            <v>51.351999999999997</v>
          </cell>
          <cell r="E23">
            <v>3</v>
          </cell>
          <cell r="F23" t="str">
            <v>MAX Masters</v>
          </cell>
          <cell r="G23">
            <v>1.0069999999999999</v>
          </cell>
          <cell r="H23">
            <v>6.3E-2</v>
          </cell>
          <cell r="I23">
            <v>0</v>
          </cell>
          <cell r="J23" t="str">
            <v>ERS</v>
          </cell>
          <cell r="K23" t="str">
            <v>kosmic/ROTAX</v>
          </cell>
          <cell r="L23" t="str">
            <v>MOJO</v>
          </cell>
          <cell r="N23">
            <v>758</v>
          </cell>
          <cell r="O23">
            <v>88.611999999999995</v>
          </cell>
          <cell r="P23">
            <v>51.567999999999998</v>
          </cell>
          <cell r="Q23">
            <v>7</v>
          </cell>
          <cell r="R23">
            <v>3.7853935185185191E-3</v>
          </cell>
          <cell r="S23">
            <v>25.902999999999999</v>
          </cell>
          <cell r="T23">
            <v>25.951000000000001</v>
          </cell>
          <cell r="V23">
            <v>781517860170</v>
          </cell>
        </row>
        <row r="24">
          <cell r="A24">
            <v>23</v>
          </cell>
          <cell r="B24">
            <v>9</v>
          </cell>
          <cell r="C24" t="str">
            <v>上岡 昌生</v>
          </cell>
          <cell r="D24">
            <v>51.36</v>
          </cell>
          <cell r="E24">
            <v>5</v>
          </cell>
          <cell r="F24" t="str">
            <v>MAX Masters</v>
          </cell>
          <cell r="G24">
            <v>1.0149999999999999</v>
          </cell>
          <cell r="H24">
            <v>8.0000000000000002E-3</v>
          </cell>
          <cell r="I24">
            <v>0</v>
          </cell>
          <cell r="J24" t="str">
            <v>HRSJAPAN</v>
          </cell>
          <cell r="K24" t="str">
            <v>コスミック/ROTAX</v>
          </cell>
          <cell r="L24" t="str">
            <v>MOJO</v>
          </cell>
          <cell r="N24">
            <v>658</v>
          </cell>
          <cell r="O24">
            <v>88.597999999999999</v>
          </cell>
          <cell r="P24">
            <v>51.415999999999997</v>
          </cell>
          <cell r="Q24">
            <v>7</v>
          </cell>
          <cell r="R24">
            <v>3.7507754629629631E-3</v>
          </cell>
          <cell r="S24">
            <v>26.422999999999998</v>
          </cell>
          <cell r="T24">
            <v>25.469000000000001</v>
          </cell>
          <cell r="V24" t="str">
            <v>De47617b0</v>
          </cell>
        </row>
        <row r="25">
          <cell r="A25">
            <v>24</v>
          </cell>
          <cell r="B25">
            <v>11</v>
          </cell>
          <cell r="C25" t="str">
            <v>鈴木 伸高</v>
          </cell>
          <cell r="D25">
            <v>51.442</v>
          </cell>
          <cell r="E25">
            <v>5</v>
          </cell>
          <cell r="F25" t="str">
            <v>MAX Masters</v>
          </cell>
          <cell r="G25">
            <v>1.097</v>
          </cell>
          <cell r="H25">
            <v>8.2000000000000003E-2</v>
          </cell>
          <cell r="I25">
            <v>0</v>
          </cell>
          <cell r="J25" t="str">
            <v>IDEAL Racing</v>
          </cell>
          <cell r="K25" t="str">
            <v>Drago CORSE/ROTAX</v>
          </cell>
          <cell r="L25" t="str">
            <v>MOJO</v>
          </cell>
          <cell r="N25">
            <v>660</v>
          </cell>
          <cell r="O25">
            <v>88.456999999999994</v>
          </cell>
          <cell r="P25">
            <v>51.475000000000001</v>
          </cell>
          <cell r="Q25">
            <v>7</v>
          </cell>
          <cell r="R25">
            <v>3.909756944444444E-3</v>
          </cell>
          <cell r="S25">
            <v>25.805</v>
          </cell>
          <cell r="T25">
            <v>25.67</v>
          </cell>
          <cell r="V25">
            <v>743440891030</v>
          </cell>
        </row>
        <row r="26">
          <cell r="A26">
            <v>25</v>
          </cell>
          <cell r="B26">
            <v>8</v>
          </cell>
          <cell r="C26" t="str">
            <v>三田村 信弘</v>
          </cell>
          <cell r="D26">
            <v>51.786000000000001</v>
          </cell>
          <cell r="E26">
            <v>2</v>
          </cell>
          <cell r="F26" t="str">
            <v>MAX Masters</v>
          </cell>
          <cell r="G26">
            <v>1.4410000000000001</v>
          </cell>
          <cell r="H26">
            <v>0.34399999999999997</v>
          </cell>
          <cell r="I26">
            <v>0</v>
          </cell>
          <cell r="J26" t="str">
            <v>ﾁｰﾑｱﾗｼﾞﾝ+ｸﾞﾛｰﾊﾞﾙ</v>
          </cell>
          <cell r="K26" t="str">
            <v>TONY/ROTAX</v>
          </cell>
          <cell r="L26" t="str">
            <v>MOJO</v>
          </cell>
          <cell r="N26">
            <v>7151402</v>
          </cell>
          <cell r="O26">
            <v>87.869</v>
          </cell>
          <cell r="P26">
            <v>51.994</v>
          </cell>
          <cell r="Q26">
            <v>7</v>
          </cell>
          <cell r="R26">
            <v>4.0101736111111111E-3</v>
          </cell>
          <cell r="S26">
            <v>26.300999999999998</v>
          </cell>
          <cell r="T26">
            <v>26.039000000000001</v>
          </cell>
          <cell r="V26">
            <v>240981771290</v>
          </cell>
        </row>
        <row r="27">
          <cell r="A27">
            <v>26</v>
          </cell>
          <cell r="B27">
            <v>19</v>
          </cell>
          <cell r="C27" t="str">
            <v>HIROTEC</v>
          </cell>
          <cell r="E27">
            <v>0</v>
          </cell>
          <cell r="F27" t="str">
            <v>MAX Masters</v>
          </cell>
          <cell r="I27">
            <v>0</v>
          </cell>
          <cell r="J27" t="str">
            <v>株式会社大和あいさぽｰとERS</v>
          </cell>
          <cell r="K27" t="str">
            <v>ドラゴコルセ/ROTAX</v>
          </cell>
          <cell r="L27" t="str">
            <v>MOJO</v>
          </cell>
          <cell r="N27">
            <v>667</v>
          </cell>
          <cell r="O27" t="str">
            <v>-</v>
          </cell>
          <cell r="V27" t="str">
            <v>D6f8dcf08</v>
          </cell>
        </row>
        <row r="28">
          <cell r="A28">
            <v>27</v>
          </cell>
          <cell r="B28">
            <v>29</v>
          </cell>
          <cell r="C28" t="str">
            <v>谷田 幸史</v>
          </cell>
          <cell r="E28">
            <v>0</v>
          </cell>
          <cell r="F28" t="str">
            <v>MAX Masters</v>
          </cell>
          <cell r="I28">
            <v>0</v>
          </cell>
          <cell r="J28" t="str">
            <v>JURAN Racing with Global</v>
          </cell>
          <cell r="K28" t="str">
            <v>KOSMIC/ROTAX</v>
          </cell>
          <cell r="L28" t="str">
            <v>MOJO</v>
          </cell>
          <cell r="N28">
            <v>754</v>
          </cell>
          <cell r="O28" t="str">
            <v>-</v>
          </cell>
          <cell r="V28">
            <v>763092510170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topLeftCell="A4" zoomScaleNormal="100" zoomScaleSheetLayoutView="100" workbookViewId="0">
      <selection activeCell="C8" sqref="C8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MAX Masters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f>INDEX('[1]公式予選（TT）-結果表・グリッド用（貼付）'!$A:$Z,MATCH(1,'[1]公式予選（TT）-結果表・グリッド用（貼付）'!$A:$A,0),MATCH("No.",'[1]公式予選（TT）-結果表・グリッド用（貼付）'!$1:$1,0))</f>
        <v>31</v>
      </c>
      <c r="D14" s="27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出石 哲也</v>
      </c>
      <c r="E14" s="28"/>
      <c r="F14" s="29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50.344999999999999</v>
      </c>
      <c r="G14" s="5">
        <v>2</v>
      </c>
      <c r="H14" s="30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10</v>
      </c>
      <c r="I14" s="27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村井 賢介</v>
      </c>
      <c r="J14" s="27"/>
      <c r="K14" s="29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50.421999999999997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-結果表・グリッド用（貼付）'!$A:$Z,MATCH(1,'[1]公式予選（TT）-結果表・グリッド用（貼付）'!$A:$A,0),MATCH("クラス",'[1]公式予選（TT）-結果表・グリッド用（貼付）'!$1:$1,0))=0,"",INDEX('[1]公式予選（TT）-結果表・グリッド用（貼付）'!$A:$Z,MATCH(1,'[1]公式予選（TT）-結果表・グリッド用（貼付）'!$A:$A,0),MATCH("クラス",'[1]公式予選（TT）-結果表・グリッド用（貼付）'!$1:$1,0)))</f>
        <v>MAX Masters</v>
      </c>
      <c r="D15" s="33"/>
      <c r="E15" s="34"/>
      <c r="F15" s="32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crocpromotion/ROTAX</v>
      </c>
      <c r="G15" s="19"/>
      <c r="H15" s="32" t="str">
        <f>IF(IFERROR(INDEX('[1]公式予選（TT）-結果表・グリッド用（貼付）'!$A:$Z,MATCH($G14,'[1]公式予選（TT）-結果表・グリッド用（貼付）'!$A:$A,0),MATCH("クラス",'[1]公式予選（TT）-結果表・グリッド用（貼付）'!$1:$1,0)),"")=0,"",IFERROR(INDEX('[1]公式予選（TT）-結果表・グリッド用（貼付）'!$A:$Z,MATCH($G14,'[1]公式予選（TT）-結果表・グリッド用（貼付）'!$A:$A,0),MATCH("クラス",'[1]公式予選（TT）-結果表・グリッド用（貼付）'!$1:$1,0)),""))</f>
        <v>MAX Masters</v>
      </c>
      <c r="I15" s="33"/>
      <c r="J15" s="35"/>
      <c r="K15" s="32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Drago CORSE/ROTAX</v>
      </c>
      <c r="L15" s="31"/>
      <c r="M15" s="17"/>
    </row>
    <row r="16" spans="1:13" ht="9" customHeight="1" x14ac:dyDescent="0.15">
      <c r="A16" s="18"/>
      <c r="B16" s="19"/>
      <c r="C16" s="36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AKILAND RACING</v>
      </c>
      <c r="D16" s="37"/>
      <c r="E16" s="38"/>
      <c r="F16" s="39"/>
      <c r="G16" s="19"/>
      <c r="H16" s="40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ﾄﾚﾝﾀｸﾜﾄﾛ鈴鹿/ﾜﾝｻｸｾｯｼｮﾝ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f>IF(MAX('[1]公式予選（TT）-結果表・グリッド用（貼付）'!A:A)&gt;G14,G14+1,"")</f>
        <v>3</v>
      </c>
      <c r="C18" s="30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33</v>
      </c>
      <c r="D18" s="27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加藤 雅規</v>
      </c>
      <c r="E18" s="27"/>
      <c r="F18" s="29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50.442999999999998</v>
      </c>
      <c r="G18" s="5">
        <f>IF(MAX('[1]公式予選（TT）-結果表・グリッド用（貼付）'!$A:$A)&gt;B18,B18+1,"")</f>
        <v>4</v>
      </c>
      <c r="H18" s="30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2</v>
      </c>
      <c r="I18" s="27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山﨑 学</v>
      </c>
      <c r="J18" s="27"/>
      <c r="K18" s="29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50.448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-結果表・グリッド用（貼付）'!$A:$Z,MATCH($B18,'[1]公式予選（TT）-結果表・グリッド用（貼付）'!$A:$A,0),MATCH("クラス",'[1]公式予選（TT）-結果表・グリッド用（貼付）'!$1:$1,0)),"")=0,"",IFERROR(INDEX('[1]公式予選（TT）-結果表・グリッド用（貼付）'!$A:$Z,MATCH($B18,'[1]公式予選（TT）-結果表・グリッド用（貼付）'!$A:$A,0),MATCH("クラス",'[1]公式予選（TT）-結果表・グリッド用（貼付）'!$1:$1,0)),""))</f>
        <v>MAX Masters</v>
      </c>
      <c r="D19" s="33"/>
      <c r="E19" s="35"/>
      <c r="F19" s="32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カートリパブリック/ROTAX</v>
      </c>
      <c r="G19" s="19"/>
      <c r="H19" s="32" t="str">
        <f>IF(IFERROR(INDEX('[1]公式予選（TT）-結果表・グリッド用（貼付）'!$A:$Z,MATCH($G18,'[1]公式予選（TT）-結果表・グリッド用（貼付）'!$A:$A,0),MATCH("クラス",'[1]公式予選（TT）-結果表・グリッド用（貼付）'!$1:$1,0)),"")=0,"",IFERROR(INDEX('[1]公式予選（TT）-結果表・グリッド用（貼付）'!$A:$Z,MATCH($G18,'[1]公式予選（TT）-結果表・グリッド用（貼付）'!$A:$A,0),MATCH("クラス",'[1]公式予選（TT）-結果表・グリッド用（貼付）'!$1:$1,0)),""))</f>
        <v>MAX Masters</v>
      </c>
      <c r="I19" s="33"/>
      <c r="J19" s="35"/>
      <c r="K19" s="32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KARTREPUBRIC/ROTAX</v>
      </c>
      <c r="L19" s="31"/>
      <c r="M19" s="17"/>
    </row>
    <row r="20" spans="1:13" ht="9" customHeight="1" x14ac:dyDescent="0.15">
      <c r="A20" s="18"/>
      <c r="B20" s="19"/>
      <c r="C20" s="40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Triple-K MOMOX</v>
      </c>
      <c r="D20" s="41"/>
      <c r="E20" s="40"/>
      <c r="F20" s="39"/>
      <c r="G20" s="19"/>
      <c r="H20" s="40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ﾄﾚﾝﾀｸﾜﾄﾛ鈴鹿★MYCARS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f>IF(MAX('[1]公式予選（TT）-結果表・グリッド用（貼付）'!A:A)&gt;G18,G18+1,"")</f>
        <v>5</v>
      </c>
      <c r="C22" s="30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85</v>
      </c>
      <c r="D22" s="27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山本 一平</v>
      </c>
      <c r="E22" s="27"/>
      <c r="F22" s="29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50.460999999999999</v>
      </c>
      <c r="G22" s="5">
        <f>IF(MAX('[1]公式予選（TT）-結果表・グリッド用（貼付）'!$A:$A)&gt;B22,B22+1,"")</f>
        <v>6</v>
      </c>
      <c r="H22" s="30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55</v>
      </c>
      <c r="I22" s="27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岡本 旬司</v>
      </c>
      <c r="J22" s="27"/>
      <c r="K22" s="29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50.509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-結果表・グリッド用（貼付）'!$A:$Z,MATCH($B22,'[1]公式予選（TT）-結果表・グリッド用（貼付）'!$A:$A,0),MATCH("クラス",'[1]公式予選（TT）-結果表・グリッド用（貼付）'!$1:$1,0)),"")=0,"",IFERROR(INDEX('[1]公式予選（TT）-結果表・グリッド用（貼付）'!$A:$Z,MATCH($B22,'[1]公式予選（TT）-結果表・グリッド用（貼付）'!$A:$A,0),MATCH("クラス",'[1]公式予選（TT）-結果表・グリッド用（貼付）'!$1:$1,0)),""))</f>
        <v>MAX Masters</v>
      </c>
      <c r="D23" s="33"/>
      <c r="E23" s="35"/>
      <c r="F23" s="32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LN Racing Kart</v>
      </c>
      <c r="G23" s="19"/>
      <c r="H23" s="32" t="str">
        <f>IF(IFERROR(INDEX('[1]公式予選（TT）-結果表・グリッド用（貼付）'!$A:$Z,MATCH($G22,'[1]公式予選（TT）-結果表・グリッド用（貼付）'!$A:$A,0),MATCH("クラス",'[1]公式予選（TT）-結果表・グリッド用（貼付）'!$1:$1,0)),"")=0,"",IFERROR(INDEX('[1]公式予選（TT）-結果表・グリッド用（貼付）'!$A:$Z,MATCH($G22,'[1]公式予選（TT）-結果表・グリッド用（貼付）'!$A:$A,0),MATCH("クラス",'[1]公式予選（TT）-結果表・グリッド用（貼付）'!$1:$1,0)),""))</f>
        <v>MAX Masters</v>
      </c>
      <c r="I23" s="33"/>
      <c r="J23" s="35"/>
      <c r="K23" s="32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KART　REPUBLIC/ROTAX</v>
      </c>
      <c r="L23" s="31"/>
      <c r="M23" s="17"/>
    </row>
    <row r="24" spans="1:13" ht="9" customHeight="1" x14ac:dyDescent="0.15">
      <c r="A24" s="18"/>
      <c r="B24" s="19"/>
      <c r="C24" s="40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30's Racing</v>
      </c>
      <c r="D24" s="41"/>
      <c r="E24" s="40"/>
      <c r="F24" s="39"/>
      <c r="G24" s="19"/>
      <c r="H24" s="40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ﾒｶﾆｺ with ﾋｰﾛｰｽﾞ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f>IF(MAX('[1]公式予選（TT）-結果表・グリッド用（貼付）'!A:A)&gt;G22,G22+1,"")</f>
        <v>7</v>
      </c>
      <c r="C26" s="30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15</v>
      </c>
      <c r="D26" s="27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岸本 慎介</v>
      </c>
      <c r="E26" s="27"/>
      <c r="F26" s="29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50.514000000000003</v>
      </c>
      <c r="G26" s="5">
        <f>IF(MAX('[1]公式予選（TT）-結果表・グリッド用（貼付）'!$A:$A)&gt;B26,B26+1,"")</f>
        <v>8</v>
      </c>
      <c r="H26" s="30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17</v>
      </c>
      <c r="I26" s="27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髙木 愼一</v>
      </c>
      <c r="J26" s="27"/>
      <c r="K26" s="29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50.521000000000001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-結果表・グリッド用（貼付）'!$A:$Z,MATCH($B26,'[1]公式予選（TT）-結果表・グリッド用（貼付）'!$A:$A,0),MATCH("クラス",'[1]公式予選（TT）-結果表・グリッド用（貼付）'!$1:$1,0)),"")=0,"",IFERROR(INDEX('[1]公式予選（TT）-結果表・グリッド用（貼付）'!$A:$Z,MATCH($B26,'[1]公式予選（TT）-結果表・グリッド用（貼付）'!$A:$A,0),MATCH("クラス",'[1]公式予選（TT）-結果表・グリッド用（貼付）'!$1:$1,0)),""))</f>
        <v>MAX Masters</v>
      </c>
      <c r="D27" s="33"/>
      <c r="E27" s="35"/>
      <c r="F27" s="32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crocpromotion/ROTAX</v>
      </c>
      <c r="G27" s="19"/>
      <c r="H27" s="32" t="str">
        <f>IF(IFERROR(INDEX('[1]公式予選（TT）-結果表・グリッド用（貼付）'!$A:$Z,MATCH($G26,'[1]公式予選（TT）-結果表・グリッド用（貼付）'!$A:$A,0),MATCH("クラス",'[1]公式予選（TT）-結果表・グリッド用（貼付）'!$1:$1,0)),"")=0,"",IFERROR(INDEX('[1]公式予選（TT）-結果表・グリッド用（貼付）'!$A:$Z,MATCH($G26,'[1]公式予選（TT）-結果表・グリッド用（貼付）'!$A:$A,0),MATCH("クラス",'[1]公式予選（TT）-結果表・グリッド用（貼付）'!$1:$1,0)),""))</f>
        <v>MAX Masters</v>
      </c>
      <c r="I27" s="33"/>
      <c r="J27" s="35"/>
      <c r="K27" s="32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コスミック/ROTAX</v>
      </c>
      <c r="L27" s="31"/>
      <c r="M27" s="17"/>
    </row>
    <row r="28" spans="1:13" ht="9" customHeight="1" x14ac:dyDescent="0.15">
      <c r="A28" s="18"/>
      <c r="B28" s="19"/>
      <c r="C28" s="40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HEROes</v>
      </c>
      <c r="D28" s="41"/>
      <c r="E28" s="40"/>
      <c r="F28" s="39"/>
      <c r="G28" s="19"/>
      <c r="H28" s="40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HEROes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f>IF(MAX('[1]公式予選（TT）-結果表・グリッド用（貼付）'!A:A)&gt;G26,G26+1,"")</f>
        <v>9</v>
      </c>
      <c r="C30" s="30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16</v>
      </c>
      <c r="D30" s="27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木村 一眞</v>
      </c>
      <c r="E30" s="27"/>
      <c r="F30" s="29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50.540999999999997</v>
      </c>
      <c r="G30" s="5">
        <f>IF(MAX('[1]公式予選（TT）-結果表・グリッド用（貼付）'!$A:$A)&gt;B30,B30+1,"")</f>
        <v>10</v>
      </c>
      <c r="H30" s="30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27</v>
      </c>
      <c r="I30" s="27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中西 智紀</v>
      </c>
      <c r="J30" s="27"/>
      <c r="K30" s="29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50.570999999999998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-結果表・グリッド用（貼付）'!$A:$Z,MATCH($B30,'[1]公式予選（TT）-結果表・グリッド用（貼付）'!$A:$A,0),MATCH("クラス",'[1]公式予選（TT）-結果表・グリッド用（貼付）'!$1:$1,0)),"")=0,"",IFERROR(INDEX('[1]公式予選（TT）-結果表・グリッド用（貼付）'!$A:$Z,MATCH($B30,'[1]公式予選（TT）-結果表・グリッド用（貼付）'!$A:$A,0),MATCH("クラス",'[1]公式予選（TT）-結果表・グリッド用（貼付）'!$1:$1,0)),""))</f>
        <v>MAX Masters</v>
      </c>
      <c r="D31" s="33"/>
      <c r="E31" s="35"/>
      <c r="F31" s="32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ドラゴコルセ/ROTAX</v>
      </c>
      <c r="G31" s="19"/>
      <c r="H31" s="32" t="str">
        <f>IF(IFERROR(INDEX('[1]公式予選（TT）-結果表・グリッド用（貼付）'!$A:$Z,MATCH($G30,'[1]公式予選（TT）-結果表・グリッド用（貼付）'!$A:$A,0),MATCH("クラス",'[1]公式予選（TT）-結果表・グリッド用（貼付）'!$1:$1,0)),"")=0,"",IFERROR(INDEX('[1]公式予選（TT）-結果表・グリッド用（貼付）'!$A:$Z,MATCH($G30,'[1]公式予選（TT）-結果表・グリッド用（貼付）'!$A:$A,0),MATCH("クラス",'[1]公式予選（TT）-結果表・グリッド用（貼付）'!$1:$1,0)),""))</f>
        <v>MAX Masters</v>
      </c>
      <c r="I31" s="33"/>
      <c r="J31" s="35"/>
      <c r="K31" s="32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kart republic/ROTAX</v>
      </c>
      <c r="L31" s="31"/>
      <c r="M31" s="17"/>
    </row>
    <row r="32" spans="1:13" ht="9" customHeight="1" x14ac:dyDescent="0.15">
      <c r="A32" s="18"/>
      <c r="B32" s="19"/>
      <c r="C32" s="40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ｶｷｴﾚｰｼﾝｸﾞ</v>
      </c>
      <c r="D32" s="41"/>
      <c r="E32" s="40"/>
      <c r="F32" s="39"/>
      <c r="G32" s="19"/>
      <c r="H32" s="40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>MOMOX KARTRACING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f>IF(MAX('[1]公式予選（TT）-結果表・グリッド用（貼付）'!A:A)&gt;G30,G30+1,"")</f>
        <v>11</v>
      </c>
      <c r="C34" s="30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72</v>
      </c>
      <c r="D34" s="27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恩地 克弥</v>
      </c>
      <c r="E34" s="27"/>
      <c r="F34" s="29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50.588999999999999</v>
      </c>
      <c r="G34" s="5">
        <f>IF(MAX('[1]公式予選（TT）-結果表・グリッド用（貼付）'!$A:$A)&gt;B34,B34+1,"")</f>
        <v>12</v>
      </c>
      <c r="H34" s="30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7</v>
      </c>
      <c r="I34" s="27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西浦 徹</v>
      </c>
      <c r="J34" s="27"/>
      <c r="K34" s="29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50.597999999999999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-結果表・グリッド用（貼付）'!$A:$Z,MATCH($B34,'[1]公式予選（TT）-結果表・グリッド用（貼付）'!$A:$A,0),MATCH("クラス",'[1]公式予選（TT）-結果表・グリッド用（貼付）'!$1:$1,0)),"")=0,"",IFERROR(INDEX('[1]公式予選（TT）-結果表・グリッド用（貼付）'!$A:$Z,MATCH($B34,'[1]公式予選（TT）-結果表・グリッド用（貼付）'!$A:$A,0),MATCH("クラス",'[1]公式予選（TT）-結果表・グリッド用（貼付）'!$1:$1,0)),""))</f>
        <v>MAX Masters</v>
      </c>
      <c r="D35" s="33"/>
      <c r="E35" s="35"/>
      <c r="F35" s="32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KOSMIC/ROTAX</v>
      </c>
      <c r="G35" s="19"/>
      <c r="H35" s="32" t="str">
        <f>IF(IFERROR(INDEX('[1]公式予選（TT）-結果表・グリッド用（貼付）'!$A:$Z,MATCH($G34,'[1]公式予選（TT）-結果表・グリッド用（貼付）'!$A:$A,0),MATCH("クラス",'[1]公式予選（TT）-結果表・グリッド用（貼付）'!$1:$1,0)),"")=0,"",IFERROR(INDEX('[1]公式予選（TT）-結果表・グリッド用（貼付）'!$A:$Z,MATCH($G34,'[1]公式予選（TT）-結果表・グリッド用（貼付）'!$A:$A,0),MATCH("クラス",'[1]公式予選（TT）-結果表・グリッド用（貼付）'!$1:$1,0)),""))</f>
        <v>MAX Masters</v>
      </c>
      <c r="I35" s="33"/>
      <c r="J35" s="35"/>
      <c r="K35" s="32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CROCPROMOTION/ROTAX</v>
      </c>
      <c r="L35" s="45"/>
      <c r="M35" s="2"/>
    </row>
    <row r="36" spans="1:15" ht="9" customHeight="1" x14ac:dyDescent="0.15">
      <c r="A36" s="46"/>
      <c r="B36" s="19"/>
      <c r="C36" s="40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ｶﾜﾆｼﾊﾟﾜｰ</v>
      </c>
      <c r="D36" s="41"/>
      <c r="E36" s="40"/>
      <c r="F36" s="39"/>
      <c r="G36" s="19"/>
      <c r="H36" s="40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PLAYFUL WITH HEROES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f>IF(MAX('[1]公式予選（TT）-結果表・グリッド用（貼付）'!A:A)&gt;G34,G34+1,"")</f>
        <v>13</v>
      </c>
      <c r="C38" s="30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12</v>
      </c>
      <c r="D38" s="27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石原 貴博</v>
      </c>
      <c r="E38" s="27"/>
      <c r="F38" s="29">
        <f>IF(IFERROR(INDEX('[1]公式予選（TT）-結果表・グリッド用（貼付）'!$A:$Z,MATCH($B38,'[1]公式予選（TT）-結果表・グリッド用（貼付）'!$A:$A,0),MATCH("BestLap",'[1]公式予選（TT）-結果表・グリッド用（貼付）'!$1:$1,0)),"")=0,"",IFERROR(INDEX('[1]公式予選（TT）-結果表・グリッド用（貼付）'!$A:$Z,MATCH($B38,'[1]公式予選（TT）-結果表・グリッド用（貼付）'!$A:$A,0),MATCH("BestLap",'[1]公式予選（TT）-結果表・グリッド用（貼付）'!$1:$1,0)),""))</f>
        <v>50.713999999999999</v>
      </c>
      <c r="G38" s="5">
        <f>IF(MAX('[1]公式予選（TT）-結果表・グリッド用（貼付）'!$A:$A)&gt;B38,B38+1,"")</f>
        <v>14</v>
      </c>
      <c r="H38" s="30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24</v>
      </c>
      <c r="I38" s="27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金 韓奎</v>
      </c>
      <c r="J38" s="27"/>
      <c r="K38" s="29">
        <f>IF(IFERROR(INDEX('[1]公式予選（TT）-結果表・グリッド用（貼付）'!$A:$Z,MATCH($G38,'[1]公式予選（TT）-結果表・グリッド用（貼付）'!$A:$A,0),MATCH("BestLap",'[1]公式予選（TT）-結果表・グリッド用（貼付）'!$1:$1,0)),"")=0,"",IFERROR(INDEX('[1]公式予選（TT）-結果表・グリッド用（貼付）'!$A:$Z,MATCH($G38,'[1]公式予選（TT）-結果表・グリッド用（貼付）'!$A:$A,0),MATCH("BestLap",'[1]公式予選（TT）-結果表・グリッド用（貼付）'!$1:$1,0)),""))</f>
        <v>50.784999999999997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-結果表・グリッド用（貼付）'!$A:$Z,MATCH($B38,'[1]公式予選（TT）-結果表・グリッド用（貼付）'!$A:$A,0),MATCH("クラス",'[1]公式予選（TT）-結果表・グリッド用（貼付）'!$1:$1,0)),"")=0,"",IFERROR(INDEX('[1]公式予選（TT）-結果表・グリッド用（貼付）'!$A:$Z,MATCH($B38,'[1]公式予選（TT）-結果表・グリッド用（貼付）'!$A:$A,0),MATCH("クラス",'[1]公式予選（TT）-結果表・グリッド用（貼付）'!$1:$1,0)),""))</f>
        <v>MAX Masters</v>
      </c>
      <c r="D39" s="33"/>
      <c r="E39" s="35"/>
      <c r="F39" s="32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トニーカート/ROTAX</v>
      </c>
      <c r="G39" s="19"/>
      <c r="H39" s="32" t="str">
        <f>IF(IFERROR(INDEX('[1]公式予選（TT）-結果表・グリッド用（貼付）'!$A:$Z,MATCH($G38,'[1]公式予選（TT）-結果表・グリッド用（貼付）'!$A:$A,0),MATCH("クラス",'[1]公式予選（TT）-結果表・グリッド用（貼付）'!$1:$1,0)),"")=0,"",IFERROR(INDEX('[1]公式予選（TT）-結果表・グリッド用（貼付）'!$A:$Z,MATCH($G38,'[1]公式予選（TT）-結果表・グリッド用（貼付）'!$A:$A,0),MATCH("クラス",'[1]公式予選（TT）-結果表・グリッド用（貼付）'!$1:$1,0)),""))</f>
        <v>MAX Masters</v>
      </c>
      <c r="I39" s="33"/>
      <c r="J39" s="35"/>
      <c r="K39" s="32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Tony Kart/ROTAX</v>
      </c>
      <c r="L39" s="45"/>
      <c r="M39" s="2"/>
    </row>
    <row r="40" spans="1:15" ht="9" customHeight="1" x14ac:dyDescent="0.15">
      <c r="A40" s="2"/>
      <c r="B40" s="19"/>
      <c r="C40" s="40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TMAUTO/IRS</v>
      </c>
      <c r="D40" s="41"/>
      <c r="E40" s="40"/>
      <c r="F40" s="39"/>
      <c r="G40" s="19"/>
      <c r="H40" s="40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Mid Competition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f>IF(MAX('[1]公式予選（TT）-結果表・グリッド用（貼付）'!A:A)&gt;G38,G38+1,"")</f>
        <v>15</v>
      </c>
      <c r="C42" s="30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>23</v>
      </c>
      <c r="D42" s="27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>今井 雅慶</v>
      </c>
      <c r="E42" s="27"/>
      <c r="F42" s="29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>50.787999999999997</v>
      </c>
      <c r="G42" s="5">
        <f>IF(MAX('[1]公式予選（TT）-結果表・グリッド用（貼付）'!$A:$A)&gt;B42,B42+1,"")</f>
        <v>16</v>
      </c>
      <c r="H42" s="30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66</v>
      </c>
      <c r="I42" s="27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>中本 功三</v>
      </c>
      <c r="J42" s="27"/>
      <c r="K42" s="29">
        <f>IF(IFERROR(INDEX('[1]公式予選（TT）-結果表・グリッド用（貼付）'!$A:$Z,MATCH($G42,'[1]公式予選（TT）-結果表・グリッド用（貼付）'!$A:$A,0),MATCH("BestLap",'[1]公式予選（TT）-結果表・グリッド用（貼付）'!$1:$1,0)),"")=0,"",IFERROR(INDEX('[1]公式予選（TT）-結果表・グリッド用（貼付）'!$A:$Z,MATCH($G42,'[1]公式予選（TT）-結果表・グリッド用（貼付）'!$A:$A,0),MATCH("BestLap",'[1]公式予選（TT）-結果表・グリッド用（貼付）'!$1:$1,0)),""))</f>
        <v>50.789000000000001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-結果表・グリッド用（貼付）'!$A:$Z,MATCH($B42,'[1]公式予選（TT）-結果表・グリッド用（貼付）'!$A:$A,0),MATCH("クラス",'[1]公式予選（TT）-結果表・グリッド用（貼付）'!$1:$1,0)),"")=0,"",IFERROR(INDEX('[1]公式予選（TT）-結果表・グリッド用（貼付）'!$A:$Z,MATCH($B42,'[1]公式予選（TT）-結果表・グリッド用（貼付）'!$A:$A,0),MATCH("クラス",'[1]公式予選（TT）-結果表・グリッド用（貼付）'!$1:$1,0)),""))</f>
        <v>MAX Masters</v>
      </c>
      <c r="D43" s="33"/>
      <c r="E43" s="35"/>
      <c r="F43" s="32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>ＣＬ/ROTAX</v>
      </c>
      <c r="G43" s="19"/>
      <c r="H43" s="32" t="str">
        <f>IF(IFERROR(INDEX('[1]公式予選（TT）-結果表・グリッド用（貼付）'!$A:$Z,MATCH($G42,'[1]公式予選（TT）-結果表・グリッド用（貼付）'!$A:$A,0),MATCH("クラス",'[1]公式予選（TT）-結果表・グリッド用（貼付）'!$1:$1,0)),"")=0,"",IFERROR(INDEX('[1]公式予選（TT）-結果表・グリッド用（貼付）'!$A:$Z,MATCH($G42,'[1]公式予選（TT）-結果表・グリッド用（貼付）'!$A:$A,0),MATCH("クラス",'[1]公式予選（TT）-結果表・グリッド用（貼付）'!$1:$1,0)),""))</f>
        <v>MAX Masters</v>
      </c>
      <c r="I43" s="33"/>
      <c r="J43" s="35"/>
      <c r="K43" s="32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>croc promotion/ROTAX</v>
      </c>
      <c r="L43" s="45"/>
      <c r="M43" s="2"/>
    </row>
    <row r="44" spans="1:15" ht="9" customHeight="1" x14ac:dyDescent="0.15">
      <c r="A44" s="2"/>
      <c r="B44" s="19"/>
      <c r="C44" s="40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>MIDcompetition</v>
      </c>
      <c r="D44" s="41"/>
      <c r="E44" s="40"/>
      <c r="F44" s="39"/>
      <c r="G44" s="19"/>
      <c r="H44" s="40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>K-TECH with ぴぃたぁぱん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f>IF(MAX('[1]公式予選（TT）-結果表・グリッド用（貼付）'!A:A)&gt;G42,G42+1,"")</f>
        <v>17</v>
      </c>
      <c r="C46" s="30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>20</v>
      </c>
      <c r="D46" s="27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>土橋 秀多</v>
      </c>
      <c r="E46" s="27"/>
      <c r="F46" s="29">
        <f>IF(IFERROR(INDEX('[1]公式予選（TT）-結果表・グリッド用（貼付）'!$A:$Z,MATCH($B46,'[1]公式予選（TT）-結果表・グリッド用（貼付）'!$A:$A,0),MATCH("BestLap",'[1]公式予選（TT）-結果表・グリッド用（貼付）'!$1:$1,0)),"")=0,"",IFERROR(INDEX('[1]公式予選（TT）-結果表・グリッド用（貼付）'!$A:$Z,MATCH($B46,'[1]公式予選（TT）-結果表・グリッド用（貼付）'!$A:$A,0),MATCH("BestLap",'[1]公式予選（TT）-結果表・グリッド用（貼付）'!$1:$1,0)),""))</f>
        <v>50.82</v>
      </c>
      <c r="G46" s="5">
        <f>IF(MAX('[1]公式予選（TT）-結果表・グリッド用（貼付）'!$A:$A)&gt;B46,B46+1,"")</f>
        <v>18</v>
      </c>
      <c r="H46" s="30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18</v>
      </c>
      <c r="I46" s="27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>井上 一矢</v>
      </c>
      <c r="J46" s="27"/>
      <c r="K46" s="29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>51.182000000000002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-結果表・グリッド用（貼付）'!$A:$Z,MATCH($B46,'[1]公式予選（TT）-結果表・グリッド用（貼付）'!$A:$A,0),MATCH("クラス",'[1]公式予選（TT）-結果表・グリッド用（貼付）'!$1:$1,0)),"")=0,"",IFERROR(INDEX('[1]公式予選（TT）-結果表・グリッド用（貼付）'!$A:$Z,MATCH($B46,'[1]公式予選（TT）-結果表・グリッド用（貼付）'!$A:$A,0),MATCH("クラス",'[1]公式予選（TT）-結果表・グリッド用（貼付）'!$1:$1,0)),""))</f>
        <v>MAX Masters</v>
      </c>
      <c r="D47" s="33"/>
      <c r="E47" s="35"/>
      <c r="F47" s="32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>Crocpromotion/ROTAX</v>
      </c>
      <c r="G47" s="19"/>
      <c r="H47" s="32" t="str">
        <f>IF(IFERROR(INDEX('[1]公式予選（TT）-結果表・グリッド用（貼付）'!$A:$Z,MATCH($G46,'[1]公式予選（TT）-結果表・グリッド用（貼付）'!$A:$A,0),MATCH("クラス",'[1]公式予選（TT）-結果表・グリッド用（貼付）'!$1:$1,0)),"")=0,"",IFERROR(INDEX('[1]公式予選（TT）-結果表・グリッド用（貼付）'!$A:$Z,MATCH($G46,'[1]公式予選（TT）-結果表・グリッド用（貼付）'!$A:$A,0),MATCH("クラス",'[1]公式予選（TT）-結果表・グリッド用（貼付）'!$1:$1,0)),""))</f>
        <v>MAX Masters</v>
      </c>
      <c r="I47" s="33"/>
      <c r="J47" s="35"/>
      <c r="K47" s="32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>ＥＩＫＯ/ROTAX</v>
      </c>
      <c r="L47" s="45"/>
      <c r="M47" s="2"/>
      <c r="O47" s="47"/>
    </row>
    <row r="48" spans="1:15" ht="9" customHeight="1" x14ac:dyDescent="0.15">
      <c r="A48" s="2"/>
      <c r="B48" s="19"/>
      <c r="C48" s="40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>NEXT-ONE Racing</v>
      </c>
      <c r="D48" s="41"/>
      <c r="E48" s="40"/>
      <c r="F48" s="39"/>
      <c r="G48" s="19"/>
      <c r="H48" s="40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>ﾄﾚﾝﾀｸﾜﾄﾛ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f>IF(MAX('[1]公式予選（TT）-結果表・グリッド用（貼付）'!A:A)&gt;G46,G46+1,"")</f>
        <v>19</v>
      </c>
      <c r="C50" s="30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>36</v>
      </c>
      <c r="D50" s="27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>森田 洋輔</v>
      </c>
      <c r="E50" s="27"/>
      <c r="F50" s="29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>51.201999999999998</v>
      </c>
      <c r="G50" s="5">
        <f>IF(MAX('[1]公式予選（TT）-結果表・グリッド用（貼付）'!$A:$A)&gt;B50,B50+1,"")</f>
        <v>20</v>
      </c>
      <c r="H50" s="30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30</v>
      </c>
      <c r="I50" s="27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>小川 健一</v>
      </c>
      <c r="J50" s="27"/>
      <c r="K50" s="29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>51.225999999999999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-結果表・グリッド用（貼付）'!$A:$Z,MATCH($B50,'[1]公式予選（TT）-結果表・グリッド用（貼付）'!$A:$A,0),MATCH("クラス",'[1]公式予選（TT）-結果表・グリッド用（貼付）'!$1:$1,0)),"")=0,"",IFERROR(INDEX('[1]公式予選（TT）-結果表・グリッド用（貼付）'!$A:$Z,MATCH($B50,'[1]公式予選（TT）-結果表・グリッド用（貼付）'!$A:$A,0),MATCH("クラス",'[1]公式予選（TT）-結果表・グリッド用（貼付）'!$1:$1,0)),""))</f>
        <v>MAX Masters</v>
      </c>
      <c r="D51" s="33"/>
      <c r="E51" s="35"/>
      <c r="F51" s="32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>トニーカート/ROTAX</v>
      </c>
      <c r="G51" s="19"/>
      <c r="H51" s="32" t="str">
        <f>IF(IFERROR(INDEX('[1]公式予選（TT）-結果表・グリッド用（貼付）'!$A:$Z,MATCH($G50,'[1]公式予選（TT）-結果表・グリッド用（貼付）'!$A:$A,0),MATCH("クラス",'[1]公式予選（TT）-結果表・グリッド用（貼付）'!$1:$1,0)),"")=0,"",IFERROR(INDEX('[1]公式予選（TT）-結果表・グリッド用（貼付）'!$A:$Z,MATCH($G50,'[1]公式予選（TT）-結果表・グリッド用（貼付）'!$A:$A,0),MATCH("クラス",'[1]公式予選（TT）-結果表・グリッド用（貼付）'!$1:$1,0)),""))</f>
        <v>MAX Masters</v>
      </c>
      <c r="I51" s="33"/>
      <c r="J51" s="35"/>
      <c r="K51" s="32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>LN KART/ROTAX</v>
      </c>
      <c r="L51" s="45"/>
      <c r="M51" s="2"/>
    </row>
    <row r="52" spans="1:13" ht="9" customHeight="1" x14ac:dyDescent="0.15">
      <c r="A52" s="2"/>
      <c r="B52" s="19"/>
      <c r="C52" s="40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>ﾉﾊﾞｶｰﾄ</v>
      </c>
      <c r="D52" s="41"/>
      <c r="E52" s="40"/>
      <c r="F52" s="39"/>
      <c r="G52" s="19"/>
      <c r="H52" s="40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>RT schritt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f>IF(MAX('[1]公式予選（TT）-結果表・グリッド用（貼付）'!A:A)&gt;G50,G50+1,"")</f>
        <v>21</v>
      </c>
      <c r="C54" s="30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>13</v>
      </c>
      <c r="D54" s="27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>永谷 学</v>
      </c>
      <c r="E54" s="27"/>
      <c r="F54" s="29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>51.289000000000001</v>
      </c>
      <c r="G54" s="5">
        <f>IF(MAX('[1]公式予選（TT）-結果表・グリッド用（貼付）'!$A:$A)&gt;B54,B54+1,"")</f>
        <v>22</v>
      </c>
      <c r="H54" s="30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44</v>
      </c>
      <c r="I54" s="27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>小野 敦郎</v>
      </c>
      <c r="J54" s="27"/>
      <c r="K54" s="29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>51.351999999999997</v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-結果表・グリッド用（貼付）'!$A:$Z,MATCH($B54,'[1]公式予選（TT）-結果表・グリッド用（貼付）'!$A:$A,0),MATCH("クラス",'[1]公式予選（TT）-結果表・グリッド用（貼付）'!$1:$1,0)),"")=0,"",IFERROR(INDEX('[1]公式予選（TT）-結果表・グリッド用（貼付）'!$A:$Z,MATCH($B54,'[1]公式予選（TT）-結果表・グリッド用（貼付）'!$A:$A,0),MATCH("クラス",'[1]公式予選（TT）-結果表・グリッド用（貼付）'!$1:$1,0)),""))</f>
        <v>MAX Masters</v>
      </c>
      <c r="D55" s="33"/>
      <c r="E55" s="35"/>
      <c r="F55" s="32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>ピレル/ROTAX</v>
      </c>
      <c r="G55" s="19"/>
      <c r="H55" s="32" t="str">
        <f>IF(IFERROR(INDEX('[1]公式予選（TT）-結果表・グリッド用（貼付）'!$A:$Z,MATCH($G54,'[1]公式予選（TT）-結果表・グリッド用（貼付）'!$A:$A,0),MATCH("クラス",'[1]公式予選（TT）-結果表・グリッド用（貼付）'!$1:$1,0)),"")=0,"",IFERROR(INDEX('[1]公式予選（TT）-結果表・グリッド用（貼付）'!$A:$Z,MATCH($G54,'[1]公式予選（TT）-結果表・グリッド用（貼付）'!$A:$A,0),MATCH("クラス",'[1]公式予選（TT）-結果表・グリッド用（貼付）'!$1:$1,0)),""))</f>
        <v>MAX Masters</v>
      </c>
      <c r="I55" s="33"/>
      <c r="J55" s="35"/>
      <c r="K55" s="32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>kosmic/ROTAX</v>
      </c>
      <c r="L55" s="45"/>
      <c r="M55" s="2"/>
    </row>
    <row r="56" spans="1:13" ht="9" customHeight="1" x14ac:dyDescent="0.15">
      <c r="A56" s="2"/>
      <c r="B56" s="19"/>
      <c r="C56" s="40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>ｱｽﾃｯｸ</v>
      </c>
      <c r="D56" s="41"/>
      <c r="E56" s="40"/>
      <c r="F56" s="39"/>
      <c r="G56" s="19"/>
      <c r="H56" s="40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>ERS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>
        <f>IF(MAX('[1]公式予選（TT）-結果表・グリッド用（貼付）'!A:A)&gt;G54,G54+1,"")</f>
        <v>23</v>
      </c>
      <c r="C58" s="30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>9</v>
      </c>
      <c r="D58" s="27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>上岡 昌生</v>
      </c>
      <c r="E58" s="27"/>
      <c r="F58" s="29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>51.36</v>
      </c>
      <c r="G58" s="5">
        <f>IF(MAX('[1]公式予選（TT）-結果表・グリッド用（貼付）'!$A:$A)&gt;B58,B58+1,"")</f>
        <v>24</v>
      </c>
      <c r="H58" s="30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11</v>
      </c>
      <c r="I58" s="27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>鈴木 伸高</v>
      </c>
      <c r="J58" s="27"/>
      <c r="K58" s="29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>51.442</v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-結果表・グリッド用（貼付）'!$A:$Z,MATCH($B58,'[1]公式予選（TT）-結果表・グリッド用（貼付）'!$A:$A,0),MATCH("クラス",'[1]公式予選（TT）-結果表・グリッド用（貼付）'!$1:$1,0)),"")=0,"",IFERROR(INDEX('[1]公式予選（TT）-結果表・グリッド用（貼付）'!$A:$Z,MATCH($B58,'[1]公式予選（TT）-結果表・グリッド用（貼付）'!$A:$A,0),MATCH("クラス",'[1]公式予選（TT）-結果表・グリッド用（貼付）'!$1:$1,0)),""))</f>
        <v>MAX Masters</v>
      </c>
      <c r="D59" s="33"/>
      <c r="E59" s="35"/>
      <c r="F59" s="32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>コスミック/ROTAX</v>
      </c>
      <c r="G59" s="19"/>
      <c r="H59" s="32" t="str">
        <f>IF(IFERROR(INDEX('[1]公式予選（TT）-結果表・グリッド用（貼付）'!$A:$Z,MATCH($G58,'[1]公式予選（TT）-結果表・グリッド用（貼付）'!$A:$A,0),MATCH("クラス",'[1]公式予選（TT）-結果表・グリッド用（貼付）'!$1:$1,0)),"")=0,"",IFERROR(INDEX('[1]公式予選（TT）-結果表・グリッド用（貼付）'!$A:$Z,MATCH($G58,'[1]公式予選（TT）-結果表・グリッド用（貼付）'!$A:$A,0),MATCH("クラス",'[1]公式予選（TT）-結果表・グリッド用（貼付）'!$1:$1,0)),""))</f>
        <v>MAX Masters</v>
      </c>
      <c r="I59" s="33"/>
      <c r="J59" s="35"/>
      <c r="K59" s="32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>Drago CORSE/ROTAX</v>
      </c>
      <c r="L59" s="45"/>
      <c r="M59" s="2"/>
    </row>
    <row r="60" spans="1:13" ht="9" customHeight="1" x14ac:dyDescent="0.15">
      <c r="A60" s="2"/>
      <c r="B60" s="19"/>
      <c r="C60" s="40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>HRSJAPAN</v>
      </c>
      <c r="D60" s="41"/>
      <c r="E60" s="40"/>
      <c r="F60" s="39"/>
      <c r="G60" s="19"/>
      <c r="H60" s="40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>IDEAL Racing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>
        <f>IF(MAX('[1]公式予選（TT）-結果表・グリッド用（貼付）'!A:A)&gt;G58,G58+1,"")</f>
        <v>25</v>
      </c>
      <c r="C62" s="30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>8</v>
      </c>
      <c r="D62" s="27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>三田村 信弘</v>
      </c>
      <c r="E62" s="27"/>
      <c r="F62" s="29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>51.786000000000001</v>
      </c>
      <c r="G62" s="5">
        <f>IF(MAX('[1]公式予選（TT）-結果表・グリッド用（貼付）'!$A:$A)&gt;B62,B62+1,"")</f>
        <v>26</v>
      </c>
      <c r="H62" s="30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19</v>
      </c>
      <c r="I62" s="27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>HIROTEC</v>
      </c>
      <c r="J62" s="27"/>
      <c r="K62" s="29" t="str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-結果表・グリッド用（貼付）'!$A:$Z,MATCH($B62,'[1]公式予選（TT）-結果表・グリッド用（貼付）'!$A:$A,0),MATCH("クラス",'[1]公式予選（TT）-結果表・グリッド用（貼付）'!$1:$1,0)),"")=0,"",IFERROR(INDEX('[1]公式予選（TT）-結果表・グリッド用（貼付）'!$A:$Z,MATCH($B62,'[1]公式予選（TT）-結果表・グリッド用（貼付）'!$A:$A,0),MATCH("クラス",'[1]公式予選（TT）-結果表・グリッド用（貼付）'!$1:$1,0)),""))</f>
        <v>MAX Masters</v>
      </c>
      <c r="D63" s="33"/>
      <c r="E63" s="35"/>
      <c r="F63" s="32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>TONY/ROTAX</v>
      </c>
      <c r="G63" s="19"/>
      <c r="H63" s="32" t="str">
        <f>IF(IFERROR(INDEX('[1]公式予選（TT）-結果表・グリッド用（貼付）'!$A:$Z,MATCH($G62,'[1]公式予選（TT）-結果表・グリッド用（貼付）'!$A:$A,0),MATCH("クラス",'[1]公式予選（TT）-結果表・グリッド用（貼付）'!$1:$1,0)),"")=0,"",IFERROR(INDEX('[1]公式予選（TT）-結果表・グリッド用（貼付）'!$A:$Z,MATCH($G62,'[1]公式予選（TT）-結果表・グリッド用（貼付）'!$A:$A,0),MATCH("クラス",'[1]公式予選（TT）-結果表・グリッド用（貼付）'!$1:$1,0)),""))</f>
        <v>MAX Masters</v>
      </c>
      <c r="I63" s="33"/>
      <c r="J63" s="35"/>
      <c r="K63" s="32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>ドラゴコルセ/ROTAX</v>
      </c>
      <c r="L63" s="45"/>
      <c r="M63" s="2"/>
    </row>
    <row r="64" spans="1:13" ht="9" customHeight="1" x14ac:dyDescent="0.15">
      <c r="A64" s="2"/>
      <c r="B64" s="19"/>
      <c r="C64" s="40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>ﾁｰﾑｱﾗｼﾞﾝ+ｸﾞﾛｰﾊﾞﾙ</v>
      </c>
      <c r="D64" s="41"/>
      <c r="E64" s="40"/>
      <c r="F64" s="39"/>
      <c r="G64" s="19"/>
      <c r="H64" s="40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>株式会社大和あいさぽｰとERS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>
        <f>IF(MAX('[1]公式予選（TT）-結果表・グリッド用（貼付）'!A:A)&gt;G62,G62+1,"")</f>
        <v>27</v>
      </c>
      <c r="C66" s="30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>29</v>
      </c>
      <c r="D66" s="27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>谷田 幸史</v>
      </c>
      <c r="E66" s="27"/>
      <c r="F66" s="29" t="str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/>
      </c>
      <c r="G66" s="5" t="str">
        <f>IF(MAX('[1]公式予選（TT）-結果表・グリッド用（貼付）'!$A:$A)&gt;B66,B66+1,"")</f>
        <v/>
      </c>
      <c r="H66" s="30" t="e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#N/A</v>
      </c>
      <c r="I66" s="27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/>
      </c>
      <c r="J66" s="27"/>
      <c r="K66" s="29" t="str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-結果表・グリッド用（貼付）'!$A:$Z,MATCH($B66,'[1]公式予選（TT）-結果表・グリッド用（貼付）'!$A:$A,0),MATCH("クラス",'[1]公式予選（TT）-結果表・グリッド用（貼付）'!$1:$1,0)),"")=0,"",IFERROR(INDEX('[1]公式予選（TT）-結果表・グリッド用（貼付）'!$A:$Z,MATCH($B66,'[1]公式予選（TT）-結果表・グリッド用（貼付）'!$A:$A,0),MATCH("クラス",'[1]公式予選（TT）-結果表・グリッド用（貼付）'!$1:$1,0)),""))</f>
        <v>MAX Masters</v>
      </c>
      <c r="D67" s="33"/>
      <c r="E67" s="35"/>
      <c r="F67" s="32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>KOSMIC/ROTAX</v>
      </c>
      <c r="G67" s="19"/>
      <c r="H67" s="32" t="str">
        <f>IF(IFERROR(INDEX('[1]公式予選（TT）-結果表・グリッド用（貼付）'!$A:$Z,MATCH($G66,'[1]公式予選（TT）-結果表・グリッド用（貼付）'!$A:$A,0),MATCH("クラス",'[1]公式予選（TT）-結果表・グリッド用（貼付）'!$1:$1,0)),"")=0,"",IFERROR(INDEX('[1]公式予選（TT）-結果表・グリッド用（貼付）'!$A:$Z,MATCH($G66,'[1]公式予選（TT）-結果表・グリッド用（貼付）'!$A:$A,0),MATCH("クラス",'[1]公式予選（TT）-結果表・グリッド用（貼付）'!$1:$1,0)),""))</f>
        <v/>
      </c>
      <c r="I67" s="33"/>
      <c r="J67" s="35"/>
      <c r="K67" s="32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/>
      </c>
      <c r="L67" s="45"/>
      <c r="M67" s="2"/>
    </row>
    <row r="68" spans="1:13" ht="9" customHeight="1" x14ac:dyDescent="0.15">
      <c r="A68" s="2"/>
      <c r="B68" s="19"/>
      <c r="C68" s="40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>JURAN Racing with Global</v>
      </c>
      <c r="D68" s="41"/>
      <c r="E68" s="40"/>
      <c r="F68" s="39"/>
      <c r="G68" s="19"/>
      <c r="H68" s="40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tr">
        <f>IF(MAX('[1]公式予選（TT）-結果表・グリッド用（貼付）'!A:A)&gt;G66,G66+1,"")</f>
        <v/>
      </c>
      <c r="C70" s="30" t="str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/>
      </c>
      <c r="D70" s="27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/>
      </c>
      <c r="E70" s="27"/>
      <c r="F70" s="29" t="str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/>
      </c>
      <c r="G70" s="5" t="str">
        <f>IF(MAX('[1]公式予選（TT）-結果表・グリッド用（貼付）'!$A:$A)&gt;B70,B70+1,"")</f>
        <v/>
      </c>
      <c r="H70" s="30" t="e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#N/A</v>
      </c>
      <c r="I70" s="27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/>
      </c>
      <c r="J70" s="27"/>
      <c r="K70" s="29" t="str">
        <f>IF(IFERROR(INDEX('[1]公式予選（TT）-結果表・グリッド用（貼付）'!$A:$Z,MATCH($G70,'[1]公式予選（TT）-結果表・グリッド用（貼付）'!$A:$A,0),MATCH("BestLap",'[1]公式予選（TT）-結果表・グリッド用（貼付）'!$1:$1,0)),"")=0,"",IFERROR(INDEX('[1]公式予選（TT）-結果表・グリッド用（貼付）'!$A:$Z,MATCH($G70,'[1]公式予選（TT）-結果表・グリッド用（貼付）'!$A:$A,0),MATCH("BestLap",'[1]公式予選（TT）-結果表・グリッド用（貼付）'!$1:$1,0)),"")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-結果表・グリッド用（貼付）'!$A:$Z,MATCH($B70,'[1]公式予選（TT）-結果表・グリッド用（貼付）'!$A:$A,0),MATCH("クラス",'[1]公式予選（TT）-結果表・グリッド用（貼付）'!$1:$1,0)),"")=0,"",IFERROR(INDEX('[1]公式予選（TT）-結果表・グリッド用（貼付）'!$A:$Z,MATCH($B70,'[1]公式予選（TT）-結果表・グリッド用（貼付）'!$A:$A,0),MATCH("クラス",'[1]公式予選（TT）-結果表・グリッド用（貼付）'!$1:$1,0)),""))</f>
        <v/>
      </c>
      <c r="D71" s="33"/>
      <c r="E71" s="35"/>
      <c r="F71" s="32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/>
      </c>
      <c r="G71" s="19"/>
      <c r="H71" s="32" t="str">
        <f>IF(IFERROR(INDEX('[1]公式予選（TT）-結果表・グリッド用（貼付）'!$A:$Z,MATCH($G70,'[1]公式予選（TT）-結果表・グリッド用（貼付）'!$A:$A,0),MATCH("クラス",'[1]公式予選（TT）-結果表・グリッド用（貼付）'!$1:$1,0)),"")=0,"",IFERROR(INDEX('[1]公式予選（TT）-結果表・グリッド用（貼付）'!$A:$Z,MATCH($G70,'[1]公式予選（TT）-結果表・グリッド用（貼付）'!$A:$A,0),MATCH("クラス",'[1]公式予選（TT）-結果表・グリッド用（貼付）'!$1:$1,0)),""))</f>
        <v/>
      </c>
      <c r="I71" s="33"/>
      <c r="J71" s="35"/>
      <c r="K71" s="32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/>
      </c>
      <c r="L71" s="45"/>
      <c r="M71" s="2"/>
    </row>
    <row r="72" spans="1:13" ht="9" customHeight="1" x14ac:dyDescent="0.15">
      <c r="A72" s="2"/>
      <c r="B72" s="19"/>
      <c r="C72" s="40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/>
      </c>
      <c r="D72" s="41"/>
      <c r="E72" s="40"/>
      <c r="F72" s="39"/>
      <c r="G72" s="19"/>
      <c r="H72" s="40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tr">
        <f>IF(MAX('[1]公式予選（TT）-結果表・グリッド用（貼付）'!A:A)&gt;G70,G70+1,"")</f>
        <v/>
      </c>
      <c r="C74" s="30" t="str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/>
      </c>
      <c r="D74" s="27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/>
      </c>
      <c r="E74" s="27"/>
      <c r="F74" s="29" t="str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/>
      </c>
      <c r="G74" s="5" t="str">
        <f>IF(MAX('[1]公式予選（TT）-結果表・グリッド用（貼付）'!$A:$A)&gt;B74,B74+1,"")</f>
        <v/>
      </c>
      <c r="H74" s="30" t="e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#N/A</v>
      </c>
      <c r="I74" s="27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/>
      </c>
      <c r="J74" s="27"/>
      <c r="K74" s="29" t="str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-結果表・グリッド用（貼付）'!$A:$Z,MATCH($B74,'[1]公式予選（TT）-結果表・グリッド用（貼付）'!$A:$A,0),MATCH("クラス",'[1]公式予選（TT）-結果表・グリッド用（貼付）'!$1:$1,0)),"")=0,"",IFERROR(INDEX('[1]公式予選（TT）-結果表・グリッド用（貼付）'!$A:$Z,MATCH($B74,'[1]公式予選（TT）-結果表・グリッド用（貼付）'!$A:$A,0),MATCH("クラス",'[1]公式予選（TT）-結果表・グリッド用（貼付）'!$1:$1,0)),""))</f>
        <v/>
      </c>
      <c r="D75" s="33"/>
      <c r="E75" s="35"/>
      <c r="F75" s="32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/>
      </c>
      <c r="G75" s="19"/>
      <c r="H75" s="32" t="str">
        <f>IF(IFERROR(INDEX('[1]公式予選（TT）-結果表・グリッド用（貼付）'!$A:$Z,MATCH($G74,'[1]公式予選（TT）-結果表・グリッド用（貼付）'!$A:$A,0),MATCH("クラス",'[1]公式予選（TT）-結果表・グリッド用（貼付）'!$1:$1,0)),"")=0,"",IFERROR(INDEX('[1]公式予選（TT）-結果表・グリッド用（貼付）'!$A:$Z,MATCH($G74,'[1]公式予選（TT）-結果表・グリッド用（貼付）'!$A:$A,0),MATCH("クラス",'[1]公式予選（TT）-結果表・グリッド用（貼付）'!$1:$1,0)),""))</f>
        <v/>
      </c>
      <c r="I75" s="33"/>
      <c r="J75" s="35"/>
      <c r="K75" s="32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/>
      </c>
      <c r="L75" s="45"/>
      <c r="M75" s="2"/>
    </row>
    <row r="76" spans="1:13" ht="9" customHeight="1" x14ac:dyDescent="0.15">
      <c r="A76" s="2"/>
      <c r="B76" s="19"/>
      <c r="C76" s="40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/>
      </c>
      <c r="D76" s="41"/>
      <c r="E76" s="40"/>
      <c r="F76" s="39"/>
      <c r="G76" s="19"/>
      <c r="H76" s="40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tr">
        <f>IF(MAX('[1]公式予選（TT）-結果表・グリッド用（貼付）'!A:A)&gt;G74,G74+1,"")</f>
        <v/>
      </c>
      <c r="C78" s="30" t="str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/>
      </c>
      <c r="D78" s="27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/>
      </c>
      <c r="E78" s="27"/>
      <c r="F78" s="29" t="str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/>
      </c>
      <c r="G78" s="5" t="str">
        <f>IF(MAX('[1]公式予選（TT）-結果表・グリッド用（貼付）'!$A:$A)&gt;B78,B78+1,"")</f>
        <v/>
      </c>
      <c r="H78" s="30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7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7"/>
      <c r="K78" s="29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-結果表・グリッド用（貼付）'!$A:$Z,MATCH($B78,'[1]公式予選（TT）-結果表・グリッド用（貼付）'!$A:$A,0),MATCH("クラス",'[1]公式予選（TT）-結果表・グリッド用（貼付）'!$1:$1,0)),"")=0,"",IFERROR(INDEX('[1]公式予選（TT）-結果表・グリッド用（貼付）'!$A:$Z,MATCH($B78,'[1]公式予選（TT）-結果表・グリッド用（貼付）'!$A:$A,0),MATCH("クラス",'[1]公式予選（TT）-結果表・グリッド用（貼付）'!$1:$1,0)),""))</f>
        <v/>
      </c>
      <c r="D79" s="33"/>
      <c r="E79" s="35"/>
      <c r="F79" s="32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/>
      </c>
      <c r="G79" s="19"/>
      <c r="H79" s="32" t="str">
        <f>IF(IFERROR(INDEX('[1]公式予選（TT）-結果表・グリッド用（貼付）'!$A:$Z,MATCH($G78,'[1]公式予選（TT）-結果表・グリッド用（貼付）'!$A:$A,0),MATCH("クラス",'[1]公式予選（TT）-結果表・グリッド用（貼付）'!$1:$1,0)),"")=0,"",IFERROR(INDEX('[1]公式予選（TT）-結果表・グリッド用（貼付）'!$A:$Z,MATCH($G78,'[1]公式予選（TT）-結果表・グリッド用（貼付）'!$A:$A,0),MATCH("クラス",'[1]公式予選（TT）-結果表・グリッド用（貼付）'!$1:$1,0)),""))</f>
        <v/>
      </c>
      <c r="I79" s="33"/>
      <c r="J79" s="35"/>
      <c r="K79" s="32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5"/>
      <c r="M79" s="2"/>
    </row>
    <row r="80" spans="1:13" ht="9" customHeight="1" x14ac:dyDescent="0.15">
      <c r="A80" s="2"/>
      <c r="B80" s="19"/>
      <c r="C80" s="40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/>
      </c>
      <c r="D80" s="41"/>
      <c r="E80" s="40"/>
      <c r="F80" s="39"/>
      <c r="G80" s="19"/>
      <c r="H80" s="40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</vt:lpstr>
      <vt:lpstr>'予選ヒート-グリッド表'!Print_Area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2022-07-17T01:58:33Z</dcterms:created>
  <dcterms:modified xsi:type="dcterms:W3CDTF">2022-07-17T02:04:01Z</dcterms:modified>
</cp:coreProperties>
</file>