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グリッド表" sheetId="1" r:id="rId1"/>
  </sheets>
  <externalReferences>
    <externalReference r:id="rId2"/>
    <externalReference r:id="rId3"/>
  </externalReferences>
  <definedNames>
    <definedName name="_xlnm.Print_Area" localSheetId="0">'予選ヒート-グリッド表'!$A$1:$L$97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F19" i="1"/>
  <c r="C18" i="1"/>
  <c r="B18" i="1"/>
  <c r="C20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D18" i="1" l="1"/>
  <c r="F18" i="1"/>
  <c r="G18" i="1"/>
  <c r="C19" i="1"/>
  <c r="H20" i="1" l="1"/>
  <c r="K19" i="1"/>
  <c r="K18" i="1"/>
  <c r="B22" i="1"/>
  <c r="H19" i="1"/>
  <c r="I18" i="1"/>
  <c r="H18" i="1"/>
  <c r="D22" i="1" l="1"/>
  <c r="F23" i="1"/>
  <c r="C22" i="1"/>
  <c r="C24" i="1"/>
  <c r="C23" i="1"/>
  <c r="G22" i="1"/>
  <c r="F22" i="1"/>
  <c r="B26" i="1" l="1"/>
  <c r="H23" i="1"/>
  <c r="I22" i="1"/>
  <c r="K23" i="1"/>
  <c r="H24" i="1"/>
  <c r="H22" i="1"/>
  <c r="K22" i="1"/>
  <c r="C28" i="1" l="1"/>
  <c r="C27" i="1"/>
  <c r="G26" i="1"/>
  <c r="F27" i="1"/>
  <c r="F26" i="1"/>
  <c r="D26" i="1"/>
  <c r="C26" i="1"/>
  <c r="K27" i="1" l="1"/>
  <c r="K26" i="1"/>
  <c r="H26" i="1"/>
  <c r="B30" i="1"/>
  <c r="H27" i="1"/>
  <c r="I26" i="1"/>
  <c r="H28" i="1"/>
  <c r="D30" i="1" l="1"/>
  <c r="F31" i="1"/>
  <c r="C30" i="1"/>
  <c r="F30" i="1"/>
  <c r="C32" i="1"/>
  <c r="C31" i="1"/>
  <c r="G30" i="1"/>
  <c r="B34" i="1" l="1"/>
  <c r="H31" i="1"/>
  <c r="I30" i="1"/>
  <c r="K30" i="1"/>
  <c r="H32" i="1"/>
  <c r="H30" i="1"/>
  <c r="K31" i="1"/>
  <c r="C36" i="1" l="1"/>
  <c r="C35" i="1"/>
  <c r="G34" i="1"/>
  <c r="F34" i="1"/>
  <c r="C34" i="1"/>
  <c r="D34" i="1"/>
  <c r="F35" i="1"/>
  <c r="H34" i="1" l="1"/>
  <c r="K35" i="1"/>
  <c r="K34" i="1"/>
  <c r="H36" i="1"/>
  <c r="B38" i="1"/>
  <c r="H35" i="1"/>
  <c r="I34" i="1"/>
  <c r="D38" i="1" l="1"/>
  <c r="F39" i="1"/>
  <c r="C38" i="1"/>
  <c r="C40" i="1"/>
  <c r="C39" i="1"/>
  <c r="G38" i="1"/>
  <c r="F38" i="1"/>
  <c r="B42" i="1" l="1"/>
  <c r="H39" i="1"/>
  <c r="I38" i="1"/>
  <c r="K38" i="1"/>
  <c r="H40" i="1"/>
  <c r="H38" i="1"/>
  <c r="K39" i="1"/>
  <c r="C44" i="1" l="1"/>
  <c r="C43" i="1"/>
  <c r="G42" i="1"/>
  <c r="F43" i="1"/>
  <c r="F42" i="1"/>
  <c r="D42" i="1"/>
  <c r="C42" i="1"/>
  <c r="K43" i="1" l="1"/>
  <c r="K42" i="1"/>
  <c r="H42" i="1"/>
  <c r="B46" i="1"/>
  <c r="H43" i="1"/>
  <c r="I42" i="1"/>
  <c r="H44" i="1"/>
  <c r="D46" i="1" l="1"/>
  <c r="F47" i="1"/>
  <c r="C46" i="1"/>
  <c r="F46" i="1"/>
  <c r="C48" i="1"/>
  <c r="C47" i="1"/>
  <c r="G46" i="1"/>
  <c r="B50" i="1" l="1"/>
  <c r="H47" i="1"/>
  <c r="I46" i="1"/>
  <c r="H48" i="1"/>
  <c r="H46" i="1"/>
  <c r="K47" i="1"/>
  <c r="K46" i="1"/>
  <c r="C52" i="1" l="1"/>
  <c r="C51" i="1"/>
  <c r="G50" i="1"/>
  <c r="F51" i="1"/>
  <c r="F50" i="1"/>
  <c r="C50" i="1"/>
  <c r="D50" i="1"/>
  <c r="K51" i="1" l="1"/>
  <c r="K50" i="1"/>
  <c r="H52" i="1"/>
  <c r="B54" i="1"/>
  <c r="H51" i="1"/>
  <c r="I50" i="1"/>
  <c r="H50" i="1"/>
  <c r="D54" i="1" l="1"/>
  <c r="F55" i="1"/>
  <c r="C54" i="1"/>
  <c r="C56" i="1"/>
  <c r="C55" i="1"/>
  <c r="G54" i="1"/>
  <c r="F54" i="1"/>
  <c r="B58" i="1" l="1"/>
  <c r="H55" i="1"/>
  <c r="I54" i="1"/>
  <c r="H56" i="1"/>
  <c r="H54" i="1"/>
  <c r="K54" i="1"/>
  <c r="K55" i="1"/>
  <c r="C60" i="1" l="1"/>
  <c r="C59" i="1"/>
  <c r="G58" i="1"/>
  <c r="F58" i="1"/>
  <c r="C58" i="1"/>
  <c r="D58" i="1"/>
  <c r="F59" i="1"/>
  <c r="K59" i="1" l="1"/>
  <c r="K58" i="1"/>
  <c r="H60" i="1"/>
  <c r="H58" i="1"/>
  <c r="B62" i="1"/>
  <c r="H59" i="1"/>
  <c r="I58" i="1"/>
  <c r="D62" i="1" l="1"/>
  <c r="F63" i="1"/>
  <c r="C62" i="1"/>
  <c r="C64" i="1"/>
  <c r="C63" i="1"/>
  <c r="G62" i="1"/>
  <c r="F62" i="1"/>
  <c r="B66" i="1" l="1"/>
  <c r="H63" i="1"/>
  <c r="I62" i="1"/>
  <c r="H64" i="1"/>
  <c r="H62" i="1"/>
  <c r="K62" i="1"/>
  <c r="K63" i="1"/>
  <c r="C68" i="1" l="1"/>
  <c r="C67" i="1"/>
  <c r="G66" i="1"/>
  <c r="F66" i="1"/>
  <c r="F67" i="1"/>
  <c r="C66" i="1"/>
  <c r="D66" i="1"/>
  <c r="K67" i="1" l="1"/>
  <c r="K66" i="1"/>
  <c r="B70" i="1"/>
  <c r="H67" i="1"/>
  <c r="I66" i="1"/>
  <c r="H68" i="1"/>
  <c r="H66" i="1"/>
  <c r="D70" i="1" l="1"/>
  <c r="F71" i="1"/>
  <c r="C70" i="1"/>
  <c r="F70" i="1"/>
  <c r="C72" i="1"/>
  <c r="C71" i="1"/>
  <c r="G70" i="1"/>
  <c r="B74" i="1" l="1"/>
  <c r="H71" i="1"/>
  <c r="I70" i="1"/>
  <c r="H72" i="1"/>
  <c r="H70" i="1"/>
  <c r="K71" i="1"/>
  <c r="K70" i="1"/>
  <c r="C76" i="1" l="1"/>
  <c r="C75" i="1"/>
  <c r="G74" i="1"/>
  <c r="F74" i="1"/>
  <c r="D74" i="1"/>
  <c r="F75" i="1"/>
  <c r="C74" i="1"/>
  <c r="K75" i="1" l="1"/>
  <c r="K74" i="1"/>
  <c r="H76" i="1"/>
  <c r="H74" i="1"/>
  <c r="B78" i="1"/>
  <c r="H75" i="1"/>
  <c r="I74" i="1"/>
  <c r="D78" i="1" l="1"/>
  <c r="F79" i="1"/>
  <c r="C78" i="1"/>
  <c r="C80" i="1"/>
  <c r="C79" i="1"/>
  <c r="G78" i="1"/>
  <c r="F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<sst xmlns="http://schemas.openxmlformats.org/spreadsheetml/2006/main" count="4" uniqueCount="4">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</sst>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enior%20MAX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Senior MAX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30</v>
          </cell>
          <cell r="C2" t="str">
            <v>玉橋 陸斗</v>
          </cell>
          <cell r="D2">
            <v>50.085999999999999</v>
          </cell>
          <cell r="E2">
            <v>4</v>
          </cell>
          <cell r="F2" t="str">
            <v>Senior MAX</v>
          </cell>
          <cell r="I2" t="str">
            <v>30'sRACING</v>
          </cell>
          <cell r="J2" t="str">
            <v>TONYKART/ROTAX</v>
          </cell>
          <cell r="K2" t="str">
            <v>MOJO</v>
          </cell>
          <cell r="M2">
            <v>615</v>
          </cell>
          <cell r="N2">
            <v>90.852000000000004</v>
          </cell>
          <cell r="O2">
            <v>50.16</v>
          </cell>
          <cell r="P2">
            <v>6</v>
          </cell>
          <cell r="Q2">
            <v>3.8578587962962963E-3</v>
          </cell>
          <cell r="R2">
            <v>25.292999999999999</v>
          </cell>
          <cell r="S2">
            <v>25.033000000000001</v>
          </cell>
          <cell r="U2">
            <v>813093350380</v>
          </cell>
        </row>
        <row r="3">
          <cell r="A3">
            <v>2</v>
          </cell>
          <cell r="B3">
            <v>95</v>
          </cell>
          <cell r="C3" t="str">
            <v>岸 風児</v>
          </cell>
          <cell r="D3">
            <v>50.113999999999997</v>
          </cell>
          <cell r="E3">
            <v>3</v>
          </cell>
          <cell r="F3" t="str">
            <v>Senior MAX</v>
          </cell>
          <cell r="G3">
            <v>2.8000000000000001E-2</v>
          </cell>
          <cell r="H3">
            <v>2.8000000000000001E-2</v>
          </cell>
          <cell r="I3" t="str">
            <v>KP BUZZ</v>
          </cell>
          <cell r="J3" t="str">
            <v>KART REBUBLIC/ROTAX</v>
          </cell>
          <cell r="K3" t="str">
            <v>MOJO</v>
          </cell>
          <cell r="M3">
            <v>627</v>
          </cell>
          <cell r="N3">
            <v>90.801000000000002</v>
          </cell>
          <cell r="O3">
            <v>50.137999999999998</v>
          </cell>
          <cell r="P3">
            <v>6</v>
          </cell>
          <cell r="Q3">
            <v>3.86105324074074E-3</v>
          </cell>
          <cell r="R3">
            <v>25.231999999999999</v>
          </cell>
          <cell r="S3">
            <v>25.048999999999999</v>
          </cell>
          <cell r="U3">
            <v>801890740300</v>
          </cell>
        </row>
        <row r="4">
          <cell r="A4">
            <v>3</v>
          </cell>
          <cell r="B4">
            <v>11</v>
          </cell>
          <cell r="C4" t="str">
            <v>酒井 仁</v>
          </cell>
          <cell r="D4">
            <v>50.15</v>
          </cell>
          <cell r="E4">
            <v>4</v>
          </cell>
          <cell r="F4" t="str">
            <v>Senior MAX</v>
          </cell>
          <cell r="G4">
            <v>6.4000000000000001E-2</v>
          </cell>
          <cell r="H4">
            <v>3.5999999999999997E-2</v>
          </cell>
          <cell r="I4" t="str">
            <v>LUCEMOTORSPORTS</v>
          </cell>
          <cell r="J4" t="str">
            <v>KR/ROTAX</v>
          </cell>
          <cell r="K4" t="str">
            <v>MOJO</v>
          </cell>
          <cell r="M4">
            <v>604</v>
          </cell>
          <cell r="N4">
            <v>90.736000000000004</v>
          </cell>
          <cell r="O4">
            <v>50.204999999999998</v>
          </cell>
          <cell r="P4">
            <v>5</v>
          </cell>
          <cell r="Q4">
            <v>3.3687731481481485E-3</v>
          </cell>
          <cell r="R4">
            <v>25.600999999999999</v>
          </cell>
          <cell r="U4">
            <v>800376000160</v>
          </cell>
        </row>
        <row r="5">
          <cell r="A5">
            <v>4</v>
          </cell>
          <cell r="B5">
            <v>51</v>
          </cell>
          <cell r="C5" t="str">
            <v>池野 雄人</v>
          </cell>
          <cell r="D5">
            <v>50.170999999999999</v>
          </cell>
          <cell r="E5">
            <v>6</v>
          </cell>
          <cell r="F5" t="str">
            <v>Senior MAX</v>
          </cell>
          <cell r="G5">
            <v>8.5000000000000006E-2</v>
          </cell>
          <cell r="H5">
            <v>2.1000000000000001E-2</v>
          </cell>
          <cell r="I5" t="str">
            <v>MOMOX KART RACING</v>
          </cell>
          <cell r="J5" t="str">
            <v>KART REPUBLIC/ROTAX</v>
          </cell>
          <cell r="K5" t="str">
            <v>MOJO</v>
          </cell>
          <cell r="M5">
            <v>622</v>
          </cell>
          <cell r="N5">
            <v>90.697999999999993</v>
          </cell>
          <cell r="O5">
            <v>50.213000000000001</v>
          </cell>
          <cell r="P5">
            <v>6</v>
          </cell>
          <cell r="Q5">
            <v>3.8167245370370369E-3</v>
          </cell>
          <cell r="R5">
            <v>25.248000000000001</v>
          </cell>
          <cell r="S5">
            <v>24.922999999999998</v>
          </cell>
          <cell r="U5">
            <v>825630381270</v>
          </cell>
        </row>
        <row r="6">
          <cell r="A6">
            <v>5</v>
          </cell>
          <cell r="B6">
            <v>20</v>
          </cell>
          <cell r="C6" t="str">
            <v>門田 翔成</v>
          </cell>
          <cell r="D6">
            <v>50.195</v>
          </cell>
          <cell r="E6">
            <v>2</v>
          </cell>
          <cell r="F6" t="str">
            <v>Senior MAX</v>
          </cell>
          <cell r="G6">
            <v>0.109</v>
          </cell>
          <cell r="H6">
            <v>2.4E-2</v>
          </cell>
          <cell r="I6" t="str">
            <v>Versus RT with CORSA</v>
          </cell>
          <cell r="J6" t="str">
            <v>MAD CROC/ROTAX</v>
          </cell>
          <cell r="K6" t="str">
            <v>MOJO</v>
          </cell>
          <cell r="M6">
            <v>610</v>
          </cell>
          <cell r="N6">
            <v>90.653999999999996</v>
          </cell>
          <cell r="O6">
            <v>50.308</v>
          </cell>
          <cell r="P6">
            <v>5</v>
          </cell>
          <cell r="Q6">
            <v>3.5032986111111111E-3</v>
          </cell>
          <cell r="R6">
            <v>25.257000000000001</v>
          </cell>
          <cell r="S6">
            <v>25.050999999999998</v>
          </cell>
          <cell r="U6">
            <v>763468610780</v>
          </cell>
        </row>
        <row r="7">
          <cell r="A7">
            <v>6</v>
          </cell>
          <cell r="B7">
            <v>1</v>
          </cell>
          <cell r="C7" t="str">
            <v>冨田 蓮</v>
          </cell>
          <cell r="D7">
            <v>50.235999999999997</v>
          </cell>
          <cell r="E7">
            <v>2</v>
          </cell>
          <cell r="F7" t="str">
            <v>Senior MAX</v>
          </cell>
          <cell r="G7">
            <v>0.15</v>
          </cell>
          <cell r="H7">
            <v>4.1000000000000002E-2</v>
          </cell>
          <cell r="I7" t="str">
            <v>Team EMATY</v>
          </cell>
          <cell r="J7" t="str">
            <v>KOSMIC/ROTAX</v>
          </cell>
          <cell r="K7" t="str">
            <v>MOJO</v>
          </cell>
          <cell r="M7">
            <v>62</v>
          </cell>
          <cell r="N7">
            <v>90.58</v>
          </cell>
          <cell r="O7">
            <v>50.259</v>
          </cell>
          <cell r="P7">
            <v>5</v>
          </cell>
          <cell r="Q7">
            <v>3.2883333333333336E-3</v>
          </cell>
          <cell r="R7">
            <v>25.376000000000001</v>
          </cell>
          <cell r="U7">
            <v>732159610110</v>
          </cell>
        </row>
        <row r="8">
          <cell r="A8">
            <v>7</v>
          </cell>
          <cell r="B8">
            <v>23</v>
          </cell>
          <cell r="C8" t="str">
            <v>玉橋 悠月</v>
          </cell>
          <cell r="D8">
            <v>50.250999999999998</v>
          </cell>
          <cell r="E8">
            <v>4</v>
          </cell>
          <cell r="F8" t="str">
            <v>Senior MAX</v>
          </cell>
          <cell r="G8">
            <v>0.16500000000000001</v>
          </cell>
          <cell r="H8">
            <v>1.4999999999999999E-2</v>
          </cell>
          <cell r="I8" t="str">
            <v>30's RACING</v>
          </cell>
          <cell r="J8" t="str">
            <v>TONY KART/ROTAX</v>
          </cell>
          <cell r="K8" t="str">
            <v>MOJO</v>
          </cell>
          <cell r="M8">
            <v>612</v>
          </cell>
          <cell r="N8">
            <v>90.552999999999997</v>
          </cell>
          <cell r="O8">
            <v>50.347000000000001</v>
          </cell>
          <cell r="P8">
            <v>6</v>
          </cell>
          <cell r="Q8">
            <v>3.9841203703703705E-3</v>
          </cell>
          <cell r="R8">
            <v>25.263000000000002</v>
          </cell>
          <cell r="S8">
            <v>25.137</v>
          </cell>
          <cell r="U8">
            <v>813092180360</v>
          </cell>
        </row>
        <row r="9">
          <cell r="A9">
            <v>8</v>
          </cell>
          <cell r="B9">
            <v>18</v>
          </cell>
          <cell r="C9" t="str">
            <v>塚本 幸男</v>
          </cell>
          <cell r="D9">
            <v>50.26</v>
          </cell>
          <cell r="E9">
            <v>5</v>
          </cell>
          <cell r="F9" t="str">
            <v>Senior MAX</v>
          </cell>
          <cell r="G9">
            <v>0.17399999999999999</v>
          </cell>
          <cell r="H9">
            <v>8.9999999999999993E-3</v>
          </cell>
          <cell r="I9" t="str">
            <v>GrenBlue RT</v>
          </cell>
          <cell r="J9" t="str">
            <v>EIKO/ROTAX</v>
          </cell>
          <cell r="K9" t="str">
            <v>MOJO</v>
          </cell>
          <cell r="M9">
            <v>609</v>
          </cell>
          <cell r="N9">
            <v>90.537000000000006</v>
          </cell>
          <cell r="O9">
            <v>50.332999999999998</v>
          </cell>
          <cell r="P9">
            <v>6</v>
          </cell>
          <cell r="Q9">
            <v>3.5248148148148144E-3</v>
          </cell>
          <cell r="R9">
            <v>25.459</v>
          </cell>
          <cell r="S9">
            <v>25.236999999999998</v>
          </cell>
          <cell r="U9">
            <v>211888600470</v>
          </cell>
        </row>
        <row r="10">
          <cell r="A10">
            <v>9</v>
          </cell>
          <cell r="B10">
            <v>3</v>
          </cell>
          <cell r="C10" t="str">
            <v>山口 大耀</v>
          </cell>
          <cell r="D10">
            <v>50.298000000000002</v>
          </cell>
          <cell r="E10">
            <v>3</v>
          </cell>
          <cell r="F10" t="str">
            <v>Senior MAX</v>
          </cell>
          <cell r="G10">
            <v>0.21199999999999999</v>
          </cell>
          <cell r="H10">
            <v>3.7999999999999999E-2</v>
          </cell>
          <cell r="I10" t="str">
            <v>HRS JAPAN</v>
          </cell>
          <cell r="J10" t="str">
            <v>LN KART/ROTAX</v>
          </cell>
          <cell r="K10" t="str">
            <v>MOJO</v>
          </cell>
          <cell r="M10">
            <v>601</v>
          </cell>
          <cell r="N10">
            <v>90.468999999999994</v>
          </cell>
          <cell r="O10">
            <v>50.34</v>
          </cell>
          <cell r="P10">
            <v>6</v>
          </cell>
          <cell r="Q10">
            <v>3.9776041666666666E-3</v>
          </cell>
          <cell r="R10">
            <v>25.242999999999999</v>
          </cell>
          <cell r="S10">
            <v>25.152000000000001</v>
          </cell>
          <cell r="U10">
            <v>791644640240</v>
          </cell>
        </row>
        <row r="11">
          <cell r="A11">
            <v>10</v>
          </cell>
          <cell r="B11">
            <v>12</v>
          </cell>
          <cell r="C11" t="str">
            <v>植田 晴斗</v>
          </cell>
          <cell r="D11">
            <v>50.311999999999998</v>
          </cell>
          <cell r="E11">
            <v>5</v>
          </cell>
          <cell r="F11" t="str">
            <v>Senior MAX</v>
          </cell>
          <cell r="G11">
            <v>0.22600000000000001</v>
          </cell>
          <cell r="H11">
            <v>1.4E-2</v>
          </cell>
          <cell r="I11" t="str">
            <v>KP BUZZ</v>
          </cell>
          <cell r="J11" t="str">
            <v>LN/ROTAX</v>
          </cell>
          <cell r="K11" t="str">
            <v>MOJO</v>
          </cell>
          <cell r="M11">
            <v>605</v>
          </cell>
          <cell r="N11">
            <v>90.444000000000003</v>
          </cell>
          <cell r="O11">
            <v>50.33</v>
          </cell>
          <cell r="P11">
            <v>6</v>
          </cell>
          <cell r="Q11">
            <v>3.5287500000000002E-3</v>
          </cell>
          <cell r="R11">
            <v>25.344999999999999</v>
          </cell>
          <cell r="S11">
            <v>25.294</v>
          </cell>
          <cell r="U11">
            <v>799582101210</v>
          </cell>
        </row>
        <row r="12">
          <cell r="A12">
            <v>11</v>
          </cell>
          <cell r="B12">
            <v>50</v>
          </cell>
          <cell r="C12" t="str">
            <v>土橋 皇太</v>
          </cell>
          <cell r="D12">
            <v>50.322000000000003</v>
          </cell>
          <cell r="E12">
            <v>3</v>
          </cell>
          <cell r="F12" t="str">
            <v>Senior MAX</v>
          </cell>
          <cell r="G12">
            <v>0.23599999999999999</v>
          </cell>
          <cell r="H12">
            <v>0.01</v>
          </cell>
          <cell r="I12" t="str">
            <v>ﾗﾑﾚｰｼﾝｸﾞ</v>
          </cell>
          <cell r="J12" t="str">
            <v>Drago CORSE/ROTAX</v>
          </cell>
          <cell r="K12" t="str">
            <v>MOJO</v>
          </cell>
          <cell r="M12">
            <v>621</v>
          </cell>
          <cell r="N12">
            <v>90.426000000000002</v>
          </cell>
          <cell r="O12">
            <v>50.454000000000001</v>
          </cell>
          <cell r="P12">
            <v>6</v>
          </cell>
          <cell r="Q12">
            <v>3.980787037037037E-3</v>
          </cell>
          <cell r="R12">
            <v>25.599</v>
          </cell>
          <cell r="S12">
            <v>25.329000000000001</v>
          </cell>
          <cell r="U12">
            <v>826633380300</v>
          </cell>
        </row>
        <row r="13">
          <cell r="A13">
            <v>12</v>
          </cell>
          <cell r="B13">
            <v>15</v>
          </cell>
          <cell r="C13" t="str">
            <v>小山田 隼</v>
          </cell>
          <cell r="D13">
            <v>50.381</v>
          </cell>
          <cell r="E13">
            <v>4</v>
          </cell>
          <cell r="F13" t="str">
            <v>Senior MAX</v>
          </cell>
          <cell r="G13">
            <v>0.29499999999999998</v>
          </cell>
          <cell r="H13">
            <v>5.8999999999999997E-2</v>
          </cell>
          <cell r="I13" t="str">
            <v>GrenBlue RT</v>
          </cell>
          <cell r="J13" t="str">
            <v>Drago Corse/ROTAX</v>
          </cell>
          <cell r="K13" t="str">
            <v>MOJO</v>
          </cell>
          <cell r="M13">
            <v>607</v>
          </cell>
          <cell r="N13">
            <v>90.32</v>
          </cell>
          <cell r="O13">
            <v>50.44</v>
          </cell>
          <cell r="P13">
            <v>6</v>
          </cell>
          <cell r="Q13">
            <v>3.512789351851852E-3</v>
          </cell>
          <cell r="R13">
            <v>25.353999999999999</v>
          </cell>
          <cell r="S13">
            <v>25.184000000000001</v>
          </cell>
          <cell r="U13">
            <v>825087561120</v>
          </cell>
        </row>
        <row r="14">
          <cell r="A14">
            <v>13</v>
          </cell>
          <cell r="B14">
            <v>16</v>
          </cell>
          <cell r="C14" t="str">
            <v>廣岡 陸勢</v>
          </cell>
          <cell r="D14">
            <v>50.384</v>
          </cell>
          <cell r="E14">
            <v>1</v>
          </cell>
          <cell r="F14" t="str">
            <v>Senior MAX</v>
          </cell>
          <cell r="G14">
            <v>0.29799999999999999</v>
          </cell>
          <cell r="H14">
            <v>3.0000000000000001E-3</v>
          </cell>
          <cell r="I14" t="str">
            <v>ﾄﾚﾝﾀｸﾜﾄﾛ</v>
          </cell>
          <cell r="J14" t="str">
            <v>crocpromotion/ROTAX</v>
          </cell>
          <cell r="K14" t="str">
            <v>MOJO</v>
          </cell>
          <cell r="M14">
            <v>608</v>
          </cell>
          <cell r="N14">
            <v>90.313999999999993</v>
          </cell>
          <cell r="O14">
            <v>50.503</v>
          </cell>
          <cell r="P14">
            <v>5</v>
          </cell>
          <cell r="Q14">
            <v>3.5236226851851852E-3</v>
          </cell>
          <cell r="R14">
            <v>25.387</v>
          </cell>
          <cell r="S14">
            <v>25.318000000000001</v>
          </cell>
          <cell r="U14">
            <v>742003090280</v>
          </cell>
        </row>
        <row r="15">
          <cell r="A15">
            <v>14</v>
          </cell>
          <cell r="B15">
            <v>45</v>
          </cell>
          <cell r="C15" t="str">
            <v>山岡 宗磨</v>
          </cell>
          <cell r="D15">
            <v>50.444000000000003</v>
          </cell>
          <cell r="E15">
            <v>4</v>
          </cell>
          <cell r="F15" t="str">
            <v>Senior MAX</v>
          </cell>
          <cell r="G15">
            <v>0.35799999999999998</v>
          </cell>
          <cell r="H15">
            <v>0.06</v>
          </cell>
          <cell r="I15" t="str">
            <v>HEROes</v>
          </cell>
          <cell r="J15" t="str">
            <v>ｸﾛｯｸﾌﾟﾛﾓｰｼｮﾝ/ROTAX</v>
          </cell>
          <cell r="K15" t="str">
            <v>MOJO</v>
          </cell>
          <cell r="M15">
            <v>618</v>
          </cell>
          <cell r="N15">
            <v>90.206999999999994</v>
          </cell>
          <cell r="O15">
            <v>50.514000000000003</v>
          </cell>
          <cell r="P15">
            <v>6</v>
          </cell>
          <cell r="Q15">
            <v>3.7376620370370372E-3</v>
          </cell>
          <cell r="R15">
            <v>25.39</v>
          </cell>
          <cell r="S15">
            <v>25.196000000000002</v>
          </cell>
          <cell r="U15">
            <v>829719060310</v>
          </cell>
        </row>
        <row r="16">
          <cell r="A16">
            <v>15</v>
          </cell>
          <cell r="B16">
            <v>34</v>
          </cell>
          <cell r="C16" t="str">
            <v>木村 真宙</v>
          </cell>
          <cell r="D16">
            <v>50.481000000000002</v>
          </cell>
          <cell r="E16">
            <v>3</v>
          </cell>
          <cell r="F16" t="str">
            <v>Senior MAX</v>
          </cell>
          <cell r="G16">
            <v>0.39500000000000002</v>
          </cell>
          <cell r="H16">
            <v>3.6999999999999998E-2</v>
          </cell>
          <cell r="I16" t="str">
            <v>ﾄﾚﾝﾀｸﾜﾄﾛ</v>
          </cell>
          <cell r="J16" t="str">
            <v>EIKO/ROTAX</v>
          </cell>
          <cell r="K16" t="str">
            <v>MOJO</v>
          </cell>
          <cell r="M16">
            <v>616</v>
          </cell>
          <cell r="N16">
            <v>90.141000000000005</v>
          </cell>
          <cell r="O16">
            <v>50.499000000000002</v>
          </cell>
          <cell r="P16">
            <v>6</v>
          </cell>
          <cell r="Q16">
            <v>3.5409722222222227E-3</v>
          </cell>
          <cell r="R16">
            <v>25.405999999999999</v>
          </cell>
          <cell r="S16">
            <v>25.212</v>
          </cell>
          <cell r="U16">
            <v>763607720280</v>
          </cell>
        </row>
        <row r="17">
          <cell r="A17">
            <v>16</v>
          </cell>
          <cell r="B17">
            <v>14</v>
          </cell>
          <cell r="C17" t="str">
            <v>飯田 颯翔</v>
          </cell>
          <cell r="D17">
            <v>50.496000000000002</v>
          </cell>
          <cell r="E17">
            <v>5</v>
          </cell>
          <cell r="F17" t="str">
            <v>Senior MAX</v>
          </cell>
          <cell r="G17">
            <v>0.41</v>
          </cell>
          <cell r="H17">
            <v>1.4999999999999999E-2</v>
          </cell>
          <cell r="I17" t="str">
            <v>KP BUIZZ</v>
          </cell>
          <cell r="J17" t="str">
            <v>KART REPUBLIC/ROTAX</v>
          </cell>
          <cell r="K17" t="str">
            <v>MOJO</v>
          </cell>
          <cell r="M17">
            <v>606</v>
          </cell>
          <cell r="N17">
            <v>90.114000000000004</v>
          </cell>
          <cell r="O17">
            <v>50.564</v>
          </cell>
          <cell r="P17">
            <v>6</v>
          </cell>
          <cell r="Q17">
            <v>3.5380671296296293E-3</v>
          </cell>
          <cell r="R17">
            <v>25.388999999999999</v>
          </cell>
          <cell r="S17">
            <v>25.375</v>
          </cell>
          <cell r="U17">
            <v>801858810320</v>
          </cell>
        </row>
        <row r="18">
          <cell r="A18">
            <v>17</v>
          </cell>
          <cell r="B18">
            <v>22</v>
          </cell>
          <cell r="C18" t="str">
            <v>一宮 總太朗</v>
          </cell>
          <cell r="D18">
            <v>50.523000000000003</v>
          </cell>
          <cell r="E18">
            <v>4</v>
          </cell>
          <cell r="F18" t="str">
            <v>Senior MAX</v>
          </cell>
          <cell r="G18">
            <v>0.437</v>
          </cell>
          <cell r="H18">
            <v>2.7E-2</v>
          </cell>
          <cell r="I18" t="str">
            <v>KAKIE Racing Team</v>
          </cell>
          <cell r="J18" t="str">
            <v>KR/ROTAX</v>
          </cell>
          <cell r="K18" t="str">
            <v>MOJO</v>
          </cell>
          <cell r="M18">
            <v>4311085</v>
          </cell>
          <cell r="N18">
            <v>90.066000000000003</v>
          </cell>
          <cell r="O18">
            <v>50.606999999999999</v>
          </cell>
          <cell r="P18">
            <v>6</v>
          </cell>
          <cell r="Q18">
            <v>3.9263657407407407E-3</v>
          </cell>
          <cell r="R18">
            <v>25.448</v>
          </cell>
          <cell r="S18">
            <v>25.260999999999999</v>
          </cell>
          <cell r="U18">
            <v>812470320260</v>
          </cell>
        </row>
        <row r="19">
          <cell r="A19">
            <v>18</v>
          </cell>
          <cell r="B19">
            <v>46</v>
          </cell>
          <cell r="C19" t="str">
            <v>根崎 翔梧</v>
          </cell>
          <cell r="D19">
            <v>50.59</v>
          </cell>
          <cell r="E19">
            <v>5</v>
          </cell>
          <cell r="F19" t="str">
            <v>Senior MAX</v>
          </cell>
          <cell r="G19">
            <v>0.504</v>
          </cell>
          <cell r="H19">
            <v>6.7000000000000004E-2</v>
          </cell>
          <cell r="I19" t="str">
            <v>LUCE MOTOR SPORTS</v>
          </cell>
          <cell r="J19" t="str">
            <v>KOSMIC/ROTAX</v>
          </cell>
          <cell r="K19" t="str">
            <v>MOJO</v>
          </cell>
          <cell r="M19">
            <v>619</v>
          </cell>
          <cell r="N19">
            <v>89.947000000000003</v>
          </cell>
          <cell r="O19">
            <v>50.734000000000002</v>
          </cell>
          <cell r="P19">
            <v>6</v>
          </cell>
          <cell r="Q19">
            <v>3.7527314814814819E-3</v>
          </cell>
          <cell r="R19">
            <v>25.564</v>
          </cell>
          <cell r="S19">
            <v>25.443000000000001</v>
          </cell>
          <cell r="U19">
            <v>799581740590</v>
          </cell>
        </row>
        <row r="20">
          <cell r="A20">
            <v>19</v>
          </cell>
          <cell r="B20">
            <v>25</v>
          </cell>
          <cell r="C20" t="str">
            <v>宮脇 遙</v>
          </cell>
          <cell r="D20">
            <v>50.598999999999997</v>
          </cell>
          <cell r="E20">
            <v>2</v>
          </cell>
          <cell r="F20" t="str">
            <v>Senior MAX</v>
          </cell>
          <cell r="G20">
            <v>0.51300000000000001</v>
          </cell>
          <cell r="H20">
            <v>8.9999999999999993E-3</v>
          </cell>
          <cell r="I20" t="str">
            <v>ﾄﾚﾝﾀｸﾜﾄﾛ名古屋</v>
          </cell>
          <cell r="J20" t="str">
            <v>Drago Corse/ROTAX</v>
          </cell>
          <cell r="K20" t="str">
            <v>MOJO</v>
          </cell>
          <cell r="M20">
            <v>613</v>
          </cell>
          <cell r="N20">
            <v>89.930999999999997</v>
          </cell>
          <cell r="O20">
            <v>50.624000000000002</v>
          </cell>
          <cell r="P20">
            <v>6</v>
          </cell>
          <cell r="Q20">
            <v>3.5826736111111111E-3</v>
          </cell>
          <cell r="R20">
            <v>25.440999999999999</v>
          </cell>
          <cell r="S20">
            <v>25.190999999999999</v>
          </cell>
          <cell r="U20">
            <v>781271970180</v>
          </cell>
        </row>
        <row r="21">
          <cell r="A21">
            <v>20</v>
          </cell>
          <cell r="B21">
            <v>26</v>
          </cell>
          <cell r="C21" t="str">
            <v>富田 星羅</v>
          </cell>
          <cell r="D21">
            <v>50.601999999999997</v>
          </cell>
          <cell r="E21">
            <v>6</v>
          </cell>
          <cell r="F21" t="str">
            <v>Senior MAX</v>
          </cell>
          <cell r="G21">
            <v>0.51600000000000001</v>
          </cell>
          <cell r="H21">
            <v>3.0000000000000001E-3</v>
          </cell>
          <cell r="I21" t="str">
            <v>KP BUZZ</v>
          </cell>
          <cell r="J21" t="str">
            <v>TONY KART/ROTAX</v>
          </cell>
          <cell r="K21" t="str">
            <v>MOJO</v>
          </cell>
          <cell r="M21">
            <v>614</v>
          </cell>
          <cell r="N21">
            <v>89.924999999999997</v>
          </cell>
          <cell r="O21">
            <v>50.677999999999997</v>
          </cell>
          <cell r="P21">
            <v>6</v>
          </cell>
          <cell r="Q21">
            <v>3.9170601851851849E-3</v>
          </cell>
          <cell r="R21">
            <v>25.475000000000001</v>
          </cell>
          <cell r="S21">
            <v>25.126999999999999</v>
          </cell>
          <cell r="U21">
            <v>813106520330</v>
          </cell>
        </row>
        <row r="22">
          <cell r="A22">
            <v>21</v>
          </cell>
          <cell r="B22">
            <v>55</v>
          </cell>
          <cell r="C22" t="str">
            <v>東郷 哲斉</v>
          </cell>
          <cell r="D22">
            <v>50.604999999999997</v>
          </cell>
          <cell r="E22">
            <v>4</v>
          </cell>
          <cell r="F22" t="str">
            <v>Senior MAX</v>
          </cell>
          <cell r="G22">
            <v>0.51900000000000002</v>
          </cell>
          <cell r="H22">
            <v>3.0000000000000001E-3</v>
          </cell>
          <cell r="I22" t="str">
            <v>HRS JAPAN</v>
          </cell>
          <cell r="J22" t="str">
            <v>KOSMIC/ROTAX</v>
          </cell>
          <cell r="K22" t="str">
            <v>MOJO</v>
          </cell>
          <cell r="M22">
            <v>623</v>
          </cell>
          <cell r="N22">
            <v>89.92</v>
          </cell>
          <cell r="O22">
            <v>50.731999999999999</v>
          </cell>
          <cell r="P22">
            <v>6</v>
          </cell>
          <cell r="Q22">
            <v>3.9762962962962963E-3</v>
          </cell>
          <cell r="R22">
            <v>25.747</v>
          </cell>
          <cell r="S22">
            <v>25.451000000000001</v>
          </cell>
          <cell r="U22">
            <v>707349580350</v>
          </cell>
        </row>
        <row r="23">
          <cell r="A23">
            <v>22</v>
          </cell>
          <cell r="B23">
            <v>40</v>
          </cell>
          <cell r="C23" t="str">
            <v>大槻 直</v>
          </cell>
          <cell r="D23">
            <v>50.607999999999997</v>
          </cell>
          <cell r="E23">
            <v>3</v>
          </cell>
          <cell r="F23" t="str">
            <v>Senior MAX</v>
          </cell>
          <cell r="G23">
            <v>0.52200000000000002</v>
          </cell>
          <cell r="H23">
            <v>3.0000000000000001E-3</v>
          </cell>
          <cell r="I23" t="str">
            <v>ASH</v>
          </cell>
          <cell r="J23" t="str">
            <v>tony/ROTAX</v>
          </cell>
          <cell r="K23" t="str">
            <v>MOJO</v>
          </cell>
          <cell r="M23">
            <v>9331589</v>
          </cell>
          <cell r="N23">
            <v>89.915000000000006</v>
          </cell>
          <cell r="O23">
            <v>50.618000000000002</v>
          </cell>
          <cell r="P23">
            <v>6</v>
          </cell>
          <cell r="Q23">
            <v>3.5522685185185188E-3</v>
          </cell>
          <cell r="R23">
            <v>25.366</v>
          </cell>
          <cell r="S23">
            <v>25.251999999999999</v>
          </cell>
          <cell r="U23">
            <v>786236110770</v>
          </cell>
        </row>
        <row r="24">
          <cell r="A24">
            <v>23</v>
          </cell>
          <cell r="B24">
            <v>21</v>
          </cell>
          <cell r="C24" t="str">
            <v>林 龍輝</v>
          </cell>
          <cell r="D24">
            <v>50.622</v>
          </cell>
          <cell r="E24">
            <v>4</v>
          </cell>
          <cell r="F24" t="str">
            <v>Senior MAX</v>
          </cell>
          <cell r="G24">
            <v>0.53600000000000003</v>
          </cell>
          <cell r="H24">
            <v>1.4E-2</v>
          </cell>
          <cell r="I24" t="str">
            <v>Kakie Racing</v>
          </cell>
          <cell r="J24" t="str">
            <v>kosmic/ROTAX</v>
          </cell>
          <cell r="K24" t="str">
            <v>MOJO</v>
          </cell>
          <cell r="M24">
            <v>611</v>
          </cell>
          <cell r="N24">
            <v>89.89</v>
          </cell>
          <cell r="O24">
            <v>50.741999999999997</v>
          </cell>
          <cell r="P24">
            <v>6</v>
          </cell>
          <cell r="Q24">
            <v>3.9035185185185184E-3</v>
          </cell>
          <cell r="R24">
            <v>25.542999999999999</v>
          </cell>
          <cell r="S24">
            <v>25.31</v>
          </cell>
          <cell r="U24">
            <v>826608570320</v>
          </cell>
        </row>
        <row r="25">
          <cell r="A25">
            <v>24</v>
          </cell>
          <cell r="B25">
            <v>77</v>
          </cell>
          <cell r="C25" t="str">
            <v>光山 勇正</v>
          </cell>
          <cell r="D25">
            <v>50.643999999999998</v>
          </cell>
          <cell r="E25">
            <v>1</v>
          </cell>
          <cell r="F25" t="str">
            <v>Senior MAX</v>
          </cell>
          <cell r="G25">
            <v>0.55800000000000005</v>
          </cell>
          <cell r="H25">
            <v>2.1999999999999999E-2</v>
          </cell>
          <cell r="I25" t="str">
            <v>ﾄﾚﾝﾀｸﾜﾄﾛ奈良</v>
          </cell>
          <cell r="J25" t="str">
            <v>DRAGO CORSE/ROTAX</v>
          </cell>
          <cell r="K25" t="str">
            <v>MOJO</v>
          </cell>
          <cell r="M25">
            <v>625</v>
          </cell>
          <cell r="N25">
            <v>89.850999999999999</v>
          </cell>
          <cell r="O25">
            <v>50.686999999999998</v>
          </cell>
          <cell r="P25">
            <v>6</v>
          </cell>
          <cell r="Q25">
            <v>3.9548148148148147E-3</v>
          </cell>
          <cell r="R25">
            <v>25.431999999999999</v>
          </cell>
          <cell r="S25">
            <v>25.327999999999999</v>
          </cell>
          <cell r="U25">
            <v>817859001020</v>
          </cell>
        </row>
        <row r="26">
          <cell r="A26">
            <v>25</v>
          </cell>
          <cell r="B26">
            <v>39</v>
          </cell>
          <cell r="C26" t="str">
            <v>古江 久吉</v>
          </cell>
          <cell r="D26">
            <v>50.646000000000001</v>
          </cell>
          <cell r="E26">
            <v>5</v>
          </cell>
          <cell r="F26" t="str">
            <v>Senior MAX</v>
          </cell>
          <cell r="G26">
            <v>0.56000000000000005</v>
          </cell>
          <cell r="H26">
            <v>2E-3</v>
          </cell>
          <cell r="I26" t="str">
            <v>FIORE Motor Sports</v>
          </cell>
          <cell r="J26" t="str">
            <v>ﾄﾞﾗｺﾞｺﾙｾ/ROTAX</v>
          </cell>
          <cell r="K26" t="str">
            <v>MOJO</v>
          </cell>
          <cell r="M26">
            <v>617</v>
          </cell>
          <cell r="N26">
            <v>89.846999999999994</v>
          </cell>
          <cell r="O26">
            <v>50.832000000000001</v>
          </cell>
          <cell r="P26">
            <v>6</v>
          </cell>
          <cell r="Q26">
            <v>3.9480787037037036E-3</v>
          </cell>
          <cell r="R26">
            <v>25.536999999999999</v>
          </cell>
          <cell r="S26">
            <v>25.295000000000002</v>
          </cell>
          <cell r="U26">
            <v>785885900260</v>
          </cell>
        </row>
        <row r="27">
          <cell r="A27">
            <v>26</v>
          </cell>
          <cell r="B27">
            <v>7</v>
          </cell>
          <cell r="C27" t="str">
            <v>渡邊 雅人</v>
          </cell>
          <cell r="D27">
            <v>50.664000000000001</v>
          </cell>
          <cell r="E27">
            <v>3</v>
          </cell>
          <cell r="F27" t="str">
            <v>Senior MAX</v>
          </cell>
          <cell r="G27">
            <v>0.57799999999999996</v>
          </cell>
          <cell r="H27">
            <v>1.7999999999999999E-2</v>
          </cell>
          <cell r="I27" t="str">
            <v>NEXT-ONE Racing</v>
          </cell>
          <cell r="J27" t="str">
            <v>DragoCORSE/ROTAX</v>
          </cell>
          <cell r="K27" t="str">
            <v>MOJO</v>
          </cell>
          <cell r="M27">
            <v>602</v>
          </cell>
          <cell r="N27">
            <v>89.814999999999998</v>
          </cell>
          <cell r="O27">
            <v>50.667000000000002</v>
          </cell>
          <cell r="P27">
            <v>6</v>
          </cell>
          <cell r="Q27">
            <v>3.9448495370370366E-3</v>
          </cell>
          <cell r="R27">
            <v>25.456</v>
          </cell>
          <cell r="S27">
            <v>25.404</v>
          </cell>
          <cell r="U27">
            <v>718772340360</v>
          </cell>
        </row>
        <row r="28">
          <cell r="A28">
            <v>27</v>
          </cell>
          <cell r="B28">
            <v>8</v>
          </cell>
          <cell r="C28" t="str">
            <v>貝塚 庚士郎</v>
          </cell>
          <cell r="D28">
            <v>50.728999999999999</v>
          </cell>
          <cell r="E28">
            <v>5</v>
          </cell>
          <cell r="F28" t="str">
            <v>Senior MAX</v>
          </cell>
          <cell r="G28">
            <v>0.64300000000000002</v>
          </cell>
          <cell r="H28">
            <v>6.5000000000000002E-2</v>
          </cell>
          <cell r="I28" t="str">
            <v>ﾋｰﾛｰｽﾞ</v>
          </cell>
          <cell r="J28" t="str">
            <v>KOSMIC/ROTAX</v>
          </cell>
          <cell r="K28" t="str">
            <v>MOJO</v>
          </cell>
          <cell r="M28">
            <v>603</v>
          </cell>
          <cell r="N28">
            <v>89.7</v>
          </cell>
          <cell r="O28">
            <v>50.923999999999999</v>
          </cell>
          <cell r="P28">
            <v>6</v>
          </cell>
          <cell r="Q28">
            <v>3.9301273148148151E-3</v>
          </cell>
          <cell r="R28">
            <v>25.931999999999999</v>
          </cell>
          <cell r="S28">
            <v>25.327000000000002</v>
          </cell>
          <cell r="U28">
            <v>829748330340</v>
          </cell>
        </row>
        <row r="29">
          <cell r="A29">
            <v>28</v>
          </cell>
          <cell r="B29">
            <v>97</v>
          </cell>
          <cell r="C29" t="str">
            <v>岡本 大地</v>
          </cell>
          <cell r="D29">
            <v>50.734999999999999</v>
          </cell>
          <cell r="E29">
            <v>4</v>
          </cell>
          <cell r="F29" t="str">
            <v>Senior MAX</v>
          </cell>
          <cell r="G29">
            <v>0.64900000000000002</v>
          </cell>
          <cell r="H29">
            <v>6.0000000000000001E-3</v>
          </cell>
          <cell r="I29" t="str">
            <v>ﾒｶﾆｺ / ﾋｰﾛｰｽﾞ</v>
          </cell>
          <cell r="J29" t="str">
            <v>CROC/ROTAX</v>
          </cell>
          <cell r="K29" t="str">
            <v>MOJO</v>
          </cell>
          <cell r="M29">
            <v>628</v>
          </cell>
          <cell r="N29">
            <v>89.69</v>
          </cell>
          <cell r="O29">
            <v>50.764000000000003</v>
          </cell>
          <cell r="P29">
            <v>5</v>
          </cell>
          <cell r="Q29">
            <v>3.5513657407407404E-3</v>
          </cell>
          <cell r="R29">
            <v>25.449000000000002</v>
          </cell>
          <cell r="S29">
            <v>25.315000000000001</v>
          </cell>
          <cell r="U29">
            <v>4056</v>
          </cell>
        </row>
        <row r="30">
          <cell r="A30">
            <v>29</v>
          </cell>
          <cell r="B30">
            <v>47</v>
          </cell>
          <cell r="C30" t="str">
            <v>近藤 一哉</v>
          </cell>
          <cell r="D30">
            <v>50.932000000000002</v>
          </cell>
          <cell r="E30">
            <v>1</v>
          </cell>
          <cell r="F30" t="str">
            <v>Senior MAX</v>
          </cell>
          <cell r="G30">
            <v>0.84599999999999997</v>
          </cell>
          <cell r="H30">
            <v>0.19700000000000001</v>
          </cell>
          <cell r="I30" t="str">
            <v>Ash</v>
          </cell>
          <cell r="J30" t="str">
            <v>Exprit /ROTAX</v>
          </cell>
          <cell r="K30" t="str">
            <v>MOJO</v>
          </cell>
          <cell r="M30">
            <v>620</v>
          </cell>
          <cell r="N30">
            <v>89.343000000000004</v>
          </cell>
          <cell r="O30">
            <v>51.011000000000003</v>
          </cell>
          <cell r="P30">
            <v>6</v>
          </cell>
          <cell r="Q30">
            <v>3.5740162037037038E-3</v>
          </cell>
          <cell r="R30">
            <v>25.710999999999999</v>
          </cell>
          <cell r="S30">
            <v>25.356000000000002</v>
          </cell>
          <cell r="U30">
            <v>802508420140</v>
          </cell>
        </row>
        <row r="31">
          <cell r="A31">
            <v>30</v>
          </cell>
          <cell r="B31">
            <v>83</v>
          </cell>
          <cell r="C31" t="str">
            <v>瀧口 純輝</v>
          </cell>
          <cell r="D31">
            <v>51.030999999999999</v>
          </cell>
          <cell r="E31">
            <v>6</v>
          </cell>
          <cell r="F31" t="str">
            <v>Senior MAX</v>
          </cell>
          <cell r="G31">
            <v>0.94499999999999995</v>
          </cell>
          <cell r="H31">
            <v>9.9000000000000005E-2</v>
          </cell>
          <cell r="I31" t="str">
            <v>WISE karting team</v>
          </cell>
          <cell r="J31" t="str">
            <v>crocpromotion/ROTAX</v>
          </cell>
          <cell r="K31" t="str">
            <v>MOJO</v>
          </cell>
          <cell r="M31">
            <v>626</v>
          </cell>
          <cell r="N31">
            <v>89.168999999999997</v>
          </cell>
          <cell r="O31">
            <v>51.06</v>
          </cell>
          <cell r="P31">
            <v>6</v>
          </cell>
          <cell r="Q31">
            <v>3.7885532407407412E-3</v>
          </cell>
          <cell r="R31">
            <v>25.547999999999998</v>
          </cell>
          <cell r="S31">
            <v>25.483000000000001</v>
          </cell>
          <cell r="U31">
            <v>827628980630</v>
          </cell>
        </row>
        <row r="32">
          <cell r="A32">
            <v>31</v>
          </cell>
          <cell r="B32">
            <v>56</v>
          </cell>
          <cell r="C32" t="str">
            <v>岩田 直人</v>
          </cell>
          <cell r="D32">
            <v>51.040999999999997</v>
          </cell>
          <cell r="E32">
            <v>5</v>
          </cell>
          <cell r="F32" t="str">
            <v>Senior MAX</v>
          </cell>
          <cell r="G32">
            <v>0.95499999999999996</v>
          </cell>
          <cell r="H32">
            <v>0.01</v>
          </cell>
          <cell r="I32" t="str">
            <v>ﾌｫｰﾁｭﾝﾜｰｸｽぴいたあぱん</v>
          </cell>
          <cell r="J32" t="str">
            <v>TONY/ROTAX</v>
          </cell>
          <cell r="K32" t="str">
            <v>MOJO</v>
          </cell>
          <cell r="M32">
            <v>624</v>
          </cell>
          <cell r="N32">
            <v>89.152000000000001</v>
          </cell>
          <cell r="O32">
            <v>51.155000000000001</v>
          </cell>
          <cell r="P32">
            <v>6</v>
          </cell>
          <cell r="Q32">
            <v>3.8134837962962962E-3</v>
          </cell>
          <cell r="R32">
            <v>25.832999999999998</v>
          </cell>
          <cell r="S32">
            <v>25.651</v>
          </cell>
          <cell r="U32">
            <v>766166200510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topLeftCell="A31" zoomScaleNormal="100" zoomScaleSheetLayoutView="100" workbookViewId="0">
      <selection activeCell="C8" sqref="C8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Senior MAX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f>INDEX('[1]公式予選（TT）-結果表・グリッド用（貼付）'!$A:$Z,MATCH(1,'[1]公式予選（TT）-結果表・グリッド用（貼付）'!$A:$A,0),MATCH("No.",'[1]公式予選（TT）-結果表・グリッド用（貼付）'!$1:$1,0))</f>
        <v>30</v>
      </c>
      <c r="D14" s="27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玉橋 陸斗</v>
      </c>
      <c r="E14" s="28"/>
      <c r="F14" s="29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50.085999999999999</v>
      </c>
      <c r="G14" s="5">
        <v>2</v>
      </c>
      <c r="H14" s="30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95</v>
      </c>
      <c r="I14" s="27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岸 風児</v>
      </c>
      <c r="J14" s="27"/>
      <c r="K14" s="29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50.113999999999997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-結果表・グリッド用（貼付）'!$A:$Z,MATCH(1,'[1]公式予選（TT）-結果表・グリッド用（貼付）'!$A:$A,0),MATCH("クラス",'[1]公式予選（TT）-結果表・グリッド用（貼付）'!$1:$1,0))=0,"",INDEX('[1]公式予選（TT）-結果表・グリッド用（貼付）'!$A:$Z,MATCH(1,'[1]公式予選（TT）-結果表・グリッド用（貼付）'!$A:$A,0),MATCH("クラス",'[1]公式予選（TT）-結果表・グリッド用（貼付）'!$1:$1,0)))</f>
        <v>Senior MAX</v>
      </c>
      <c r="D15" s="33"/>
      <c r="E15" s="34"/>
      <c r="F15" s="32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TONYKART/ROTAX</v>
      </c>
      <c r="G15" s="19"/>
      <c r="H15" s="32" t="str">
        <f>IF(IFERROR(INDEX('[1]公式予選（TT）-結果表・グリッド用（貼付）'!$A:$Z,MATCH($G14,'[1]公式予選（TT）-結果表・グリッド用（貼付）'!$A:$A,0),MATCH("クラス",'[1]公式予選（TT）-結果表・グリッド用（貼付）'!$1:$1,0)),"")=0,"",IFERROR(INDEX('[1]公式予選（TT）-結果表・グリッド用（貼付）'!$A:$Z,MATCH($G14,'[1]公式予選（TT）-結果表・グリッド用（貼付）'!$A:$A,0),MATCH("クラス",'[1]公式予選（TT）-結果表・グリッド用（貼付）'!$1:$1,0)),""))</f>
        <v>Senior MAX</v>
      </c>
      <c r="I15" s="33"/>
      <c r="J15" s="35"/>
      <c r="K15" s="32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KART REBUBLIC/ROTAX</v>
      </c>
      <c r="L15" s="31"/>
      <c r="M15" s="17"/>
    </row>
    <row r="16" spans="1:13" ht="9" customHeight="1" x14ac:dyDescent="0.15">
      <c r="A16" s="18"/>
      <c r="B16" s="19"/>
      <c r="C16" s="36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30'sRACING</v>
      </c>
      <c r="D16" s="37"/>
      <c r="E16" s="38"/>
      <c r="F16" s="39"/>
      <c r="G16" s="19"/>
      <c r="H16" s="40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KP BUZZ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f>IF(MAX('[1]公式予選（TT）-結果表・グリッド用（貼付）'!A:A)&gt;G14,G14+1,"")</f>
        <v>3</v>
      </c>
      <c r="C18" s="30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11</v>
      </c>
      <c r="D18" s="27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酒井 仁</v>
      </c>
      <c r="E18" s="27"/>
      <c r="F18" s="29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50.15</v>
      </c>
      <c r="G18" s="5">
        <f>IF(MAX('[1]公式予選（TT）-結果表・グリッド用（貼付）'!$A:$A)&gt;B18,B18+1,"")</f>
        <v>4</v>
      </c>
      <c r="H18" s="30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51</v>
      </c>
      <c r="I18" s="27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池野 雄人</v>
      </c>
      <c r="J18" s="27"/>
      <c r="K18" s="29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50.170999999999999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-結果表・グリッド用（貼付）'!$A:$Z,MATCH($B18,'[1]公式予選（TT）-結果表・グリッド用（貼付）'!$A:$A,0),MATCH("クラス",'[1]公式予選（TT）-結果表・グリッド用（貼付）'!$1:$1,0)),"")=0,"",IFERROR(INDEX('[1]公式予選（TT）-結果表・グリッド用（貼付）'!$A:$Z,MATCH($B18,'[1]公式予選（TT）-結果表・グリッド用（貼付）'!$A:$A,0),MATCH("クラス",'[1]公式予選（TT）-結果表・グリッド用（貼付）'!$1:$1,0)),""))</f>
        <v>Senior MAX</v>
      </c>
      <c r="D19" s="33"/>
      <c r="E19" s="35"/>
      <c r="F19" s="32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KR/ROTAX</v>
      </c>
      <c r="G19" s="19"/>
      <c r="H19" s="32" t="str">
        <f>IF(IFERROR(INDEX('[1]公式予選（TT）-結果表・グリッド用（貼付）'!$A:$Z,MATCH($G18,'[1]公式予選（TT）-結果表・グリッド用（貼付）'!$A:$A,0),MATCH("クラス",'[1]公式予選（TT）-結果表・グリッド用（貼付）'!$1:$1,0)),"")=0,"",IFERROR(INDEX('[1]公式予選（TT）-結果表・グリッド用（貼付）'!$A:$Z,MATCH($G18,'[1]公式予選（TT）-結果表・グリッド用（貼付）'!$A:$A,0),MATCH("クラス",'[1]公式予選（TT）-結果表・グリッド用（貼付）'!$1:$1,0)),""))</f>
        <v>Senior MAX</v>
      </c>
      <c r="I19" s="33"/>
      <c r="J19" s="35"/>
      <c r="K19" s="32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KART REPUBLIC/ROTAX</v>
      </c>
      <c r="L19" s="31"/>
      <c r="M19" s="17"/>
    </row>
    <row r="20" spans="1:13" ht="9" customHeight="1" x14ac:dyDescent="0.15">
      <c r="A20" s="18"/>
      <c r="B20" s="19"/>
      <c r="C20" s="40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LUCEMOTORSPORTS</v>
      </c>
      <c r="D20" s="41"/>
      <c r="E20" s="40"/>
      <c r="F20" s="39"/>
      <c r="G20" s="19"/>
      <c r="H20" s="40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MOMOX KART RACING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f>IF(MAX('[1]公式予選（TT）-結果表・グリッド用（貼付）'!A:A)&gt;G18,G18+1,"")</f>
        <v>5</v>
      </c>
      <c r="C22" s="30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20</v>
      </c>
      <c r="D22" s="27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門田 翔成</v>
      </c>
      <c r="E22" s="27"/>
      <c r="F22" s="29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50.195</v>
      </c>
      <c r="G22" s="5">
        <f>IF(MAX('[1]公式予選（TT）-結果表・グリッド用（貼付）'!$A:$A)&gt;B22,B22+1,"")</f>
        <v>6</v>
      </c>
      <c r="H22" s="30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1</v>
      </c>
      <c r="I22" s="27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冨田 蓮</v>
      </c>
      <c r="J22" s="27"/>
      <c r="K22" s="29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50.235999999999997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-結果表・グリッド用（貼付）'!$A:$Z,MATCH($B22,'[1]公式予選（TT）-結果表・グリッド用（貼付）'!$A:$A,0),MATCH("クラス",'[1]公式予選（TT）-結果表・グリッド用（貼付）'!$1:$1,0)),"")=0,"",IFERROR(INDEX('[1]公式予選（TT）-結果表・グリッド用（貼付）'!$A:$Z,MATCH($B22,'[1]公式予選（TT）-結果表・グリッド用（貼付）'!$A:$A,0),MATCH("クラス",'[1]公式予選（TT）-結果表・グリッド用（貼付）'!$1:$1,0)),""))</f>
        <v>Senior MAX</v>
      </c>
      <c r="D23" s="33"/>
      <c r="E23" s="35"/>
      <c r="F23" s="32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MAD CROC/ROTAX</v>
      </c>
      <c r="G23" s="19"/>
      <c r="H23" s="32" t="str">
        <f>IF(IFERROR(INDEX('[1]公式予選（TT）-結果表・グリッド用（貼付）'!$A:$Z,MATCH($G22,'[1]公式予選（TT）-結果表・グリッド用（貼付）'!$A:$A,0),MATCH("クラス",'[1]公式予選（TT）-結果表・グリッド用（貼付）'!$1:$1,0)),"")=0,"",IFERROR(INDEX('[1]公式予選（TT）-結果表・グリッド用（貼付）'!$A:$Z,MATCH($G22,'[1]公式予選（TT）-結果表・グリッド用（貼付）'!$A:$A,0),MATCH("クラス",'[1]公式予選（TT）-結果表・グリッド用（貼付）'!$1:$1,0)),""))</f>
        <v>Senior MAX</v>
      </c>
      <c r="I23" s="33"/>
      <c r="J23" s="35"/>
      <c r="K23" s="32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KOSMIC/ROTAX</v>
      </c>
      <c r="L23" s="31"/>
      <c r="M23" s="17"/>
    </row>
    <row r="24" spans="1:13" ht="9" customHeight="1" x14ac:dyDescent="0.15">
      <c r="A24" s="18"/>
      <c r="B24" s="19"/>
      <c r="C24" s="40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Versus RT with CORSA</v>
      </c>
      <c r="D24" s="41"/>
      <c r="E24" s="40"/>
      <c r="F24" s="39"/>
      <c r="G24" s="19"/>
      <c r="H24" s="40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Team EMATY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f>IF(MAX('[1]公式予選（TT）-結果表・グリッド用（貼付）'!A:A)&gt;G22,G22+1,"")</f>
        <v>7</v>
      </c>
      <c r="C26" s="30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23</v>
      </c>
      <c r="D26" s="27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玉橋 悠月</v>
      </c>
      <c r="E26" s="27"/>
      <c r="F26" s="29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50.250999999999998</v>
      </c>
      <c r="G26" s="5">
        <f>IF(MAX('[1]公式予選（TT）-結果表・グリッド用（貼付）'!$A:$A)&gt;B26,B26+1,"")</f>
        <v>8</v>
      </c>
      <c r="H26" s="30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18</v>
      </c>
      <c r="I26" s="27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塚本 幸男</v>
      </c>
      <c r="J26" s="27"/>
      <c r="K26" s="29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50.26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-結果表・グリッド用（貼付）'!$A:$Z,MATCH($B26,'[1]公式予選（TT）-結果表・グリッド用（貼付）'!$A:$A,0),MATCH("クラス",'[1]公式予選（TT）-結果表・グリッド用（貼付）'!$1:$1,0)),"")=0,"",IFERROR(INDEX('[1]公式予選（TT）-結果表・グリッド用（貼付）'!$A:$Z,MATCH($B26,'[1]公式予選（TT）-結果表・グリッド用（貼付）'!$A:$A,0),MATCH("クラス",'[1]公式予選（TT）-結果表・グリッド用（貼付）'!$1:$1,0)),""))</f>
        <v>Senior MAX</v>
      </c>
      <c r="D27" s="33"/>
      <c r="E27" s="35"/>
      <c r="F27" s="32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TONY KART/ROTAX</v>
      </c>
      <c r="G27" s="19"/>
      <c r="H27" s="32" t="str">
        <f>IF(IFERROR(INDEX('[1]公式予選（TT）-結果表・グリッド用（貼付）'!$A:$Z,MATCH($G26,'[1]公式予選（TT）-結果表・グリッド用（貼付）'!$A:$A,0),MATCH("クラス",'[1]公式予選（TT）-結果表・グリッド用（貼付）'!$1:$1,0)),"")=0,"",IFERROR(INDEX('[1]公式予選（TT）-結果表・グリッド用（貼付）'!$A:$Z,MATCH($G26,'[1]公式予選（TT）-結果表・グリッド用（貼付）'!$A:$A,0),MATCH("クラス",'[1]公式予選（TT）-結果表・グリッド用（貼付）'!$1:$1,0)),""))</f>
        <v>Senior MAX</v>
      </c>
      <c r="I27" s="33"/>
      <c r="J27" s="35"/>
      <c r="K27" s="32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EIKO/ROTAX</v>
      </c>
      <c r="L27" s="31"/>
      <c r="M27" s="17"/>
    </row>
    <row r="28" spans="1:13" ht="9" customHeight="1" x14ac:dyDescent="0.15">
      <c r="A28" s="18"/>
      <c r="B28" s="19"/>
      <c r="C28" s="40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30's RACING</v>
      </c>
      <c r="D28" s="41"/>
      <c r="E28" s="40"/>
      <c r="F28" s="39"/>
      <c r="G28" s="19"/>
      <c r="H28" s="40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GrenBlue RT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f>IF(MAX('[1]公式予選（TT）-結果表・グリッド用（貼付）'!A:A)&gt;G26,G26+1,"")</f>
        <v>9</v>
      </c>
      <c r="C30" s="30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3</v>
      </c>
      <c r="D30" s="27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山口 大耀</v>
      </c>
      <c r="E30" s="27"/>
      <c r="F30" s="29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50.298000000000002</v>
      </c>
      <c r="G30" s="5">
        <f>IF(MAX('[1]公式予選（TT）-結果表・グリッド用（貼付）'!$A:$A)&gt;B30,B30+1,"")</f>
        <v>10</v>
      </c>
      <c r="H30" s="30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12</v>
      </c>
      <c r="I30" s="27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植田 晴斗</v>
      </c>
      <c r="J30" s="27"/>
      <c r="K30" s="29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50.311999999999998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-結果表・グリッド用（貼付）'!$A:$Z,MATCH($B30,'[1]公式予選（TT）-結果表・グリッド用（貼付）'!$A:$A,0),MATCH("クラス",'[1]公式予選（TT）-結果表・グリッド用（貼付）'!$1:$1,0)),"")=0,"",IFERROR(INDEX('[1]公式予選（TT）-結果表・グリッド用（貼付）'!$A:$Z,MATCH($B30,'[1]公式予選（TT）-結果表・グリッド用（貼付）'!$A:$A,0),MATCH("クラス",'[1]公式予選（TT）-結果表・グリッド用（貼付）'!$1:$1,0)),""))</f>
        <v>Senior MAX</v>
      </c>
      <c r="D31" s="33"/>
      <c r="E31" s="35"/>
      <c r="F31" s="32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LN KART/ROTAX</v>
      </c>
      <c r="G31" s="19"/>
      <c r="H31" s="32" t="str">
        <f>IF(IFERROR(INDEX('[1]公式予選（TT）-結果表・グリッド用（貼付）'!$A:$Z,MATCH($G30,'[1]公式予選（TT）-結果表・グリッド用（貼付）'!$A:$A,0),MATCH("クラス",'[1]公式予選（TT）-結果表・グリッド用（貼付）'!$1:$1,0)),"")=0,"",IFERROR(INDEX('[1]公式予選（TT）-結果表・グリッド用（貼付）'!$A:$Z,MATCH($G30,'[1]公式予選（TT）-結果表・グリッド用（貼付）'!$A:$A,0),MATCH("クラス",'[1]公式予選（TT）-結果表・グリッド用（貼付）'!$1:$1,0)),""))</f>
        <v>Senior MAX</v>
      </c>
      <c r="I31" s="33"/>
      <c r="J31" s="35"/>
      <c r="K31" s="32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LN/ROTAX</v>
      </c>
      <c r="L31" s="31"/>
      <c r="M31" s="17"/>
    </row>
    <row r="32" spans="1:13" ht="9" customHeight="1" x14ac:dyDescent="0.15">
      <c r="A32" s="18"/>
      <c r="B32" s="19"/>
      <c r="C32" s="40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HRS JAPAN</v>
      </c>
      <c r="D32" s="41"/>
      <c r="E32" s="40"/>
      <c r="F32" s="39"/>
      <c r="G32" s="19"/>
      <c r="H32" s="40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>KP BUZZ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f>IF(MAX('[1]公式予選（TT）-結果表・グリッド用（貼付）'!A:A)&gt;G30,G30+1,"")</f>
        <v>11</v>
      </c>
      <c r="C34" s="30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50</v>
      </c>
      <c r="D34" s="27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土橋 皇太</v>
      </c>
      <c r="E34" s="27"/>
      <c r="F34" s="29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50.322000000000003</v>
      </c>
      <c r="G34" s="5">
        <f>IF(MAX('[1]公式予選（TT）-結果表・グリッド用（貼付）'!$A:$A)&gt;B34,B34+1,"")</f>
        <v>12</v>
      </c>
      <c r="H34" s="30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15</v>
      </c>
      <c r="I34" s="27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小山田 隼</v>
      </c>
      <c r="J34" s="27"/>
      <c r="K34" s="29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50.381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-結果表・グリッド用（貼付）'!$A:$Z,MATCH($B34,'[1]公式予選（TT）-結果表・グリッド用（貼付）'!$A:$A,0),MATCH("クラス",'[1]公式予選（TT）-結果表・グリッド用（貼付）'!$1:$1,0)),"")=0,"",IFERROR(INDEX('[1]公式予選（TT）-結果表・グリッド用（貼付）'!$A:$Z,MATCH($B34,'[1]公式予選（TT）-結果表・グリッド用（貼付）'!$A:$A,0),MATCH("クラス",'[1]公式予選（TT）-結果表・グリッド用（貼付）'!$1:$1,0)),""))</f>
        <v>Senior MAX</v>
      </c>
      <c r="D35" s="33"/>
      <c r="E35" s="35"/>
      <c r="F35" s="32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Drago CORSE/ROTAX</v>
      </c>
      <c r="G35" s="19"/>
      <c r="H35" s="32" t="str">
        <f>IF(IFERROR(INDEX('[1]公式予選（TT）-結果表・グリッド用（貼付）'!$A:$Z,MATCH($G34,'[1]公式予選（TT）-結果表・グリッド用（貼付）'!$A:$A,0),MATCH("クラス",'[1]公式予選（TT）-結果表・グリッド用（貼付）'!$1:$1,0)),"")=0,"",IFERROR(INDEX('[1]公式予選（TT）-結果表・グリッド用（貼付）'!$A:$Z,MATCH($G34,'[1]公式予選（TT）-結果表・グリッド用（貼付）'!$A:$A,0),MATCH("クラス",'[1]公式予選（TT）-結果表・グリッド用（貼付）'!$1:$1,0)),""))</f>
        <v>Senior MAX</v>
      </c>
      <c r="I35" s="33"/>
      <c r="J35" s="35"/>
      <c r="K35" s="32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Drago Corse/ROTAX</v>
      </c>
      <c r="L35" s="45"/>
      <c r="M35" s="2"/>
    </row>
    <row r="36" spans="1:15" ht="9" customHeight="1" x14ac:dyDescent="0.15">
      <c r="A36" s="46"/>
      <c r="B36" s="19"/>
      <c r="C36" s="40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ﾗﾑﾚｰｼﾝｸﾞ</v>
      </c>
      <c r="D36" s="41"/>
      <c r="E36" s="40"/>
      <c r="F36" s="39"/>
      <c r="G36" s="19"/>
      <c r="H36" s="40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GrenBlue RT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f>IF(MAX('[1]公式予選（TT）-結果表・グリッド用（貼付）'!A:A)&gt;G34,G34+1,"")</f>
        <v>13</v>
      </c>
      <c r="C38" s="30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16</v>
      </c>
      <c r="D38" s="27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廣岡 陸勢</v>
      </c>
      <c r="E38" s="27"/>
      <c r="F38" s="29">
        <f>IF(IFERROR(INDEX('[1]公式予選（TT）-結果表・グリッド用（貼付）'!$A:$Z,MATCH($B38,'[1]公式予選（TT）-結果表・グリッド用（貼付）'!$A:$A,0),MATCH("BestLap",'[1]公式予選（TT）-結果表・グリッド用（貼付）'!$1:$1,0)),"")=0,"",IFERROR(INDEX('[1]公式予選（TT）-結果表・グリッド用（貼付）'!$A:$Z,MATCH($B38,'[1]公式予選（TT）-結果表・グリッド用（貼付）'!$A:$A,0),MATCH("BestLap",'[1]公式予選（TT）-結果表・グリッド用（貼付）'!$1:$1,0)),""))</f>
        <v>50.384</v>
      </c>
      <c r="G38" s="5">
        <f>IF(MAX('[1]公式予選（TT）-結果表・グリッド用（貼付）'!$A:$A)&gt;B38,B38+1,"")</f>
        <v>14</v>
      </c>
      <c r="H38" s="30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45</v>
      </c>
      <c r="I38" s="27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山岡 宗磨</v>
      </c>
      <c r="J38" s="27"/>
      <c r="K38" s="29">
        <f>IF(IFERROR(INDEX('[1]公式予選（TT）-結果表・グリッド用（貼付）'!$A:$Z,MATCH($G38,'[1]公式予選（TT）-結果表・グリッド用（貼付）'!$A:$A,0),MATCH("BestLap",'[1]公式予選（TT）-結果表・グリッド用（貼付）'!$1:$1,0)),"")=0,"",IFERROR(INDEX('[1]公式予選（TT）-結果表・グリッド用（貼付）'!$A:$Z,MATCH($G38,'[1]公式予選（TT）-結果表・グリッド用（貼付）'!$A:$A,0),MATCH("BestLap",'[1]公式予選（TT）-結果表・グリッド用（貼付）'!$1:$1,0)),""))</f>
        <v>50.444000000000003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-結果表・グリッド用（貼付）'!$A:$Z,MATCH($B38,'[1]公式予選（TT）-結果表・グリッド用（貼付）'!$A:$A,0),MATCH("クラス",'[1]公式予選（TT）-結果表・グリッド用（貼付）'!$1:$1,0)),"")=0,"",IFERROR(INDEX('[1]公式予選（TT）-結果表・グリッド用（貼付）'!$A:$Z,MATCH($B38,'[1]公式予選（TT）-結果表・グリッド用（貼付）'!$A:$A,0),MATCH("クラス",'[1]公式予選（TT）-結果表・グリッド用（貼付）'!$1:$1,0)),""))</f>
        <v>Senior MAX</v>
      </c>
      <c r="D39" s="33"/>
      <c r="E39" s="35"/>
      <c r="F39" s="32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crocpromotion/ROTAX</v>
      </c>
      <c r="G39" s="19"/>
      <c r="H39" s="32" t="str">
        <f>IF(IFERROR(INDEX('[1]公式予選（TT）-結果表・グリッド用（貼付）'!$A:$Z,MATCH($G38,'[1]公式予選（TT）-結果表・グリッド用（貼付）'!$A:$A,0),MATCH("クラス",'[1]公式予選（TT）-結果表・グリッド用（貼付）'!$1:$1,0)),"")=0,"",IFERROR(INDEX('[1]公式予選（TT）-結果表・グリッド用（貼付）'!$A:$Z,MATCH($G38,'[1]公式予選（TT）-結果表・グリッド用（貼付）'!$A:$A,0),MATCH("クラス",'[1]公式予選（TT）-結果表・グリッド用（貼付）'!$1:$1,0)),""))</f>
        <v>Senior MAX</v>
      </c>
      <c r="I39" s="33"/>
      <c r="J39" s="35"/>
      <c r="K39" s="32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ｸﾛｯｸﾌﾟﾛﾓｰｼｮﾝ/ROTAX</v>
      </c>
      <c r="L39" s="45"/>
      <c r="M39" s="2"/>
    </row>
    <row r="40" spans="1:15" ht="9" customHeight="1" x14ac:dyDescent="0.15">
      <c r="A40" s="2"/>
      <c r="B40" s="19"/>
      <c r="C40" s="40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ﾄﾚﾝﾀｸﾜﾄﾛ</v>
      </c>
      <c r="D40" s="41"/>
      <c r="E40" s="40"/>
      <c r="F40" s="39"/>
      <c r="G40" s="19"/>
      <c r="H40" s="40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HEROes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f>IF(MAX('[1]公式予選（TT）-結果表・グリッド用（貼付）'!A:A)&gt;G38,G38+1,"")</f>
        <v>15</v>
      </c>
      <c r="C42" s="30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>34</v>
      </c>
      <c r="D42" s="27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>木村 真宙</v>
      </c>
      <c r="E42" s="27"/>
      <c r="F42" s="29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>50.481000000000002</v>
      </c>
      <c r="G42" s="5">
        <f>IF(MAX('[1]公式予選（TT）-結果表・グリッド用（貼付）'!$A:$A)&gt;B42,B42+1,"")</f>
        <v>16</v>
      </c>
      <c r="H42" s="30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14</v>
      </c>
      <c r="I42" s="27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>飯田 颯翔</v>
      </c>
      <c r="J42" s="27"/>
      <c r="K42" s="29">
        <f>IF(IFERROR(INDEX('[1]公式予選（TT）-結果表・グリッド用（貼付）'!$A:$Z,MATCH($G42,'[1]公式予選（TT）-結果表・グリッド用（貼付）'!$A:$A,0),MATCH("BestLap",'[1]公式予選（TT）-結果表・グリッド用（貼付）'!$1:$1,0)),"")=0,"",IFERROR(INDEX('[1]公式予選（TT）-結果表・グリッド用（貼付）'!$A:$Z,MATCH($G42,'[1]公式予選（TT）-結果表・グリッド用（貼付）'!$A:$A,0),MATCH("BestLap",'[1]公式予選（TT）-結果表・グリッド用（貼付）'!$1:$1,0)),""))</f>
        <v>50.496000000000002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-結果表・グリッド用（貼付）'!$A:$Z,MATCH($B42,'[1]公式予選（TT）-結果表・グリッド用（貼付）'!$A:$A,0),MATCH("クラス",'[1]公式予選（TT）-結果表・グリッド用（貼付）'!$1:$1,0)),"")=0,"",IFERROR(INDEX('[1]公式予選（TT）-結果表・グリッド用（貼付）'!$A:$Z,MATCH($B42,'[1]公式予選（TT）-結果表・グリッド用（貼付）'!$A:$A,0),MATCH("クラス",'[1]公式予選（TT）-結果表・グリッド用（貼付）'!$1:$1,0)),""))</f>
        <v>Senior MAX</v>
      </c>
      <c r="D43" s="33"/>
      <c r="E43" s="35"/>
      <c r="F43" s="32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>EIKO/ROTAX</v>
      </c>
      <c r="G43" s="19"/>
      <c r="H43" s="32" t="str">
        <f>IF(IFERROR(INDEX('[1]公式予選（TT）-結果表・グリッド用（貼付）'!$A:$Z,MATCH($G42,'[1]公式予選（TT）-結果表・グリッド用（貼付）'!$A:$A,0),MATCH("クラス",'[1]公式予選（TT）-結果表・グリッド用（貼付）'!$1:$1,0)),"")=0,"",IFERROR(INDEX('[1]公式予選（TT）-結果表・グリッド用（貼付）'!$A:$Z,MATCH($G42,'[1]公式予選（TT）-結果表・グリッド用（貼付）'!$A:$A,0),MATCH("クラス",'[1]公式予選（TT）-結果表・グリッド用（貼付）'!$1:$1,0)),""))</f>
        <v>Senior MAX</v>
      </c>
      <c r="I43" s="33"/>
      <c r="J43" s="35"/>
      <c r="K43" s="32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>KART REPUBLIC/ROTAX</v>
      </c>
      <c r="L43" s="45"/>
      <c r="M43" s="2"/>
    </row>
    <row r="44" spans="1:15" ht="9" customHeight="1" x14ac:dyDescent="0.15">
      <c r="A44" s="2"/>
      <c r="B44" s="19"/>
      <c r="C44" s="40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>ﾄﾚﾝﾀｸﾜﾄﾛ</v>
      </c>
      <c r="D44" s="41"/>
      <c r="E44" s="40"/>
      <c r="F44" s="39"/>
      <c r="G44" s="19"/>
      <c r="H44" s="40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>KP BUIZZ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f>IF(MAX('[1]公式予選（TT）-結果表・グリッド用（貼付）'!A:A)&gt;G42,G42+1,"")</f>
        <v>17</v>
      </c>
      <c r="C46" s="30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>22</v>
      </c>
      <c r="D46" s="27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>一宮 總太朗</v>
      </c>
      <c r="E46" s="27"/>
      <c r="F46" s="29">
        <f>IF(IFERROR(INDEX('[1]公式予選（TT）-結果表・グリッド用（貼付）'!$A:$Z,MATCH($B46,'[1]公式予選（TT）-結果表・グリッド用（貼付）'!$A:$A,0),MATCH("BestLap",'[1]公式予選（TT）-結果表・グリッド用（貼付）'!$1:$1,0)),"")=0,"",IFERROR(INDEX('[1]公式予選（TT）-結果表・グリッド用（貼付）'!$A:$Z,MATCH($B46,'[1]公式予選（TT）-結果表・グリッド用（貼付）'!$A:$A,0),MATCH("BestLap",'[1]公式予選（TT）-結果表・グリッド用（貼付）'!$1:$1,0)),""))</f>
        <v>50.523000000000003</v>
      </c>
      <c r="G46" s="5">
        <f>IF(MAX('[1]公式予選（TT）-結果表・グリッド用（貼付）'!$A:$A)&gt;B46,B46+1,"")</f>
        <v>18</v>
      </c>
      <c r="H46" s="30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46</v>
      </c>
      <c r="I46" s="27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>根崎 翔梧</v>
      </c>
      <c r="J46" s="27"/>
      <c r="K46" s="29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>50.59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-結果表・グリッド用（貼付）'!$A:$Z,MATCH($B46,'[1]公式予選（TT）-結果表・グリッド用（貼付）'!$A:$A,0),MATCH("クラス",'[1]公式予選（TT）-結果表・グリッド用（貼付）'!$1:$1,0)),"")=0,"",IFERROR(INDEX('[1]公式予選（TT）-結果表・グリッド用（貼付）'!$A:$Z,MATCH($B46,'[1]公式予選（TT）-結果表・グリッド用（貼付）'!$A:$A,0),MATCH("クラス",'[1]公式予選（TT）-結果表・グリッド用（貼付）'!$1:$1,0)),""))</f>
        <v>Senior MAX</v>
      </c>
      <c r="D47" s="33"/>
      <c r="E47" s="35"/>
      <c r="F47" s="32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>KR/ROTAX</v>
      </c>
      <c r="G47" s="19"/>
      <c r="H47" s="32" t="str">
        <f>IF(IFERROR(INDEX('[1]公式予選（TT）-結果表・グリッド用（貼付）'!$A:$Z,MATCH($G46,'[1]公式予選（TT）-結果表・グリッド用（貼付）'!$A:$A,0),MATCH("クラス",'[1]公式予選（TT）-結果表・グリッド用（貼付）'!$1:$1,0)),"")=0,"",IFERROR(INDEX('[1]公式予選（TT）-結果表・グリッド用（貼付）'!$A:$Z,MATCH($G46,'[1]公式予選（TT）-結果表・グリッド用（貼付）'!$A:$A,0),MATCH("クラス",'[1]公式予選（TT）-結果表・グリッド用（貼付）'!$1:$1,0)),""))</f>
        <v>Senior MAX</v>
      </c>
      <c r="I47" s="33"/>
      <c r="J47" s="35"/>
      <c r="K47" s="32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>KOSMIC/ROTAX</v>
      </c>
      <c r="L47" s="45"/>
      <c r="M47" s="2"/>
      <c r="O47" s="47"/>
    </row>
    <row r="48" spans="1:15" ht="9" customHeight="1" x14ac:dyDescent="0.15">
      <c r="A48" s="2"/>
      <c r="B48" s="19"/>
      <c r="C48" s="40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>KAKIE Racing Team</v>
      </c>
      <c r="D48" s="41"/>
      <c r="E48" s="40"/>
      <c r="F48" s="39"/>
      <c r="G48" s="19"/>
      <c r="H48" s="40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>LUCE MOTOR SPORTS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f>IF(MAX('[1]公式予選（TT）-結果表・グリッド用（貼付）'!A:A)&gt;G46,G46+1,"")</f>
        <v>19</v>
      </c>
      <c r="C50" s="30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>25</v>
      </c>
      <c r="D50" s="27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>宮脇 遙</v>
      </c>
      <c r="E50" s="27"/>
      <c r="F50" s="29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>50.598999999999997</v>
      </c>
      <c r="G50" s="5">
        <f>IF(MAX('[1]公式予選（TT）-結果表・グリッド用（貼付）'!$A:$A)&gt;B50,B50+1,"")</f>
        <v>20</v>
      </c>
      <c r="H50" s="30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26</v>
      </c>
      <c r="I50" s="27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>富田 星羅</v>
      </c>
      <c r="J50" s="27"/>
      <c r="K50" s="29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>50.601999999999997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-結果表・グリッド用（貼付）'!$A:$Z,MATCH($B50,'[1]公式予選（TT）-結果表・グリッド用（貼付）'!$A:$A,0),MATCH("クラス",'[1]公式予選（TT）-結果表・グリッド用（貼付）'!$1:$1,0)),"")=0,"",IFERROR(INDEX('[1]公式予選（TT）-結果表・グリッド用（貼付）'!$A:$Z,MATCH($B50,'[1]公式予選（TT）-結果表・グリッド用（貼付）'!$A:$A,0),MATCH("クラス",'[1]公式予選（TT）-結果表・グリッド用（貼付）'!$1:$1,0)),""))</f>
        <v>Senior MAX</v>
      </c>
      <c r="D51" s="33"/>
      <c r="E51" s="35"/>
      <c r="F51" s="32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>Drago Corse/ROTAX</v>
      </c>
      <c r="G51" s="19"/>
      <c r="H51" s="32" t="str">
        <f>IF(IFERROR(INDEX('[1]公式予選（TT）-結果表・グリッド用（貼付）'!$A:$Z,MATCH($G50,'[1]公式予選（TT）-結果表・グリッド用（貼付）'!$A:$A,0),MATCH("クラス",'[1]公式予選（TT）-結果表・グリッド用（貼付）'!$1:$1,0)),"")=0,"",IFERROR(INDEX('[1]公式予選（TT）-結果表・グリッド用（貼付）'!$A:$Z,MATCH($G50,'[1]公式予選（TT）-結果表・グリッド用（貼付）'!$A:$A,0),MATCH("クラス",'[1]公式予選（TT）-結果表・グリッド用（貼付）'!$1:$1,0)),""))</f>
        <v>Senior MAX</v>
      </c>
      <c r="I51" s="33"/>
      <c r="J51" s="35"/>
      <c r="K51" s="32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>TONY KART/ROTAX</v>
      </c>
      <c r="L51" s="45"/>
      <c r="M51" s="2"/>
    </row>
    <row r="52" spans="1:13" ht="9" customHeight="1" x14ac:dyDescent="0.15">
      <c r="A52" s="2"/>
      <c r="B52" s="19"/>
      <c r="C52" s="40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>ﾄﾚﾝﾀｸﾜﾄﾛ名古屋</v>
      </c>
      <c r="D52" s="41"/>
      <c r="E52" s="40"/>
      <c r="F52" s="39"/>
      <c r="G52" s="19"/>
      <c r="H52" s="40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>KP BUZZ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f>IF(MAX('[1]公式予選（TT）-結果表・グリッド用（貼付）'!A:A)&gt;G50,G50+1,"")</f>
        <v>21</v>
      </c>
      <c r="C54" s="30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>55</v>
      </c>
      <c r="D54" s="27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>東郷 哲斉</v>
      </c>
      <c r="E54" s="27"/>
      <c r="F54" s="29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>50.604999999999997</v>
      </c>
      <c r="G54" s="5">
        <f>IF(MAX('[1]公式予選（TT）-結果表・グリッド用（貼付）'!$A:$A)&gt;B54,B54+1,"")</f>
        <v>22</v>
      </c>
      <c r="H54" s="30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40</v>
      </c>
      <c r="I54" s="27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>大槻 直</v>
      </c>
      <c r="J54" s="27"/>
      <c r="K54" s="29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>50.607999999999997</v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-結果表・グリッド用（貼付）'!$A:$Z,MATCH($B54,'[1]公式予選（TT）-結果表・グリッド用（貼付）'!$A:$A,0),MATCH("クラス",'[1]公式予選（TT）-結果表・グリッド用（貼付）'!$1:$1,0)),"")=0,"",IFERROR(INDEX('[1]公式予選（TT）-結果表・グリッド用（貼付）'!$A:$Z,MATCH($B54,'[1]公式予選（TT）-結果表・グリッド用（貼付）'!$A:$A,0),MATCH("クラス",'[1]公式予選（TT）-結果表・グリッド用（貼付）'!$1:$1,0)),""))</f>
        <v>Senior MAX</v>
      </c>
      <c r="D55" s="33"/>
      <c r="E55" s="35"/>
      <c r="F55" s="32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>KOSMIC/ROTAX</v>
      </c>
      <c r="G55" s="19"/>
      <c r="H55" s="32" t="str">
        <f>IF(IFERROR(INDEX('[1]公式予選（TT）-結果表・グリッド用（貼付）'!$A:$Z,MATCH($G54,'[1]公式予選（TT）-結果表・グリッド用（貼付）'!$A:$A,0),MATCH("クラス",'[1]公式予選（TT）-結果表・グリッド用（貼付）'!$1:$1,0)),"")=0,"",IFERROR(INDEX('[1]公式予選（TT）-結果表・グリッド用（貼付）'!$A:$Z,MATCH($G54,'[1]公式予選（TT）-結果表・グリッド用（貼付）'!$A:$A,0),MATCH("クラス",'[1]公式予選（TT）-結果表・グリッド用（貼付）'!$1:$1,0)),""))</f>
        <v>Senior MAX</v>
      </c>
      <c r="I55" s="33"/>
      <c r="J55" s="35"/>
      <c r="K55" s="32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>tony/ROTAX</v>
      </c>
      <c r="L55" s="45"/>
      <c r="M55" s="2"/>
    </row>
    <row r="56" spans="1:13" ht="9" customHeight="1" x14ac:dyDescent="0.15">
      <c r="A56" s="2"/>
      <c r="B56" s="19"/>
      <c r="C56" s="40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>HRS JAPAN</v>
      </c>
      <c r="D56" s="41"/>
      <c r="E56" s="40"/>
      <c r="F56" s="39"/>
      <c r="G56" s="19"/>
      <c r="H56" s="40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>ASH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>
        <f>IF(MAX('[1]公式予選（TT）-結果表・グリッド用（貼付）'!A:A)&gt;G54,G54+1,"")</f>
        <v>23</v>
      </c>
      <c r="C58" s="30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>21</v>
      </c>
      <c r="D58" s="27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>林 龍輝</v>
      </c>
      <c r="E58" s="27"/>
      <c r="F58" s="29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>50.622</v>
      </c>
      <c r="G58" s="5">
        <f>IF(MAX('[1]公式予選（TT）-結果表・グリッド用（貼付）'!$A:$A)&gt;B58,B58+1,"")</f>
        <v>24</v>
      </c>
      <c r="H58" s="30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77</v>
      </c>
      <c r="I58" s="27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>光山 勇正</v>
      </c>
      <c r="J58" s="27"/>
      <c r="K58" s="29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>50.643999999999998</v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-結果表・グリッド用（貼付）'!$A:$Z,MATCH($B58,'[1]公式予選（TT）-結果表・グリッド用（貼付）'!$A:$A,0),MATCH("クラス",'[1]公式予選（TT）-結果表・グリッド用（貼付）'!$1:$1,0)),"")=0,"",IFERROR(INDEX('[1]公式予選（TT）-結果表・グリッド用（貼付）'!$A:$Z,MATCH($B58,'[1]公式予選（TT）-結果表・グリッド用（貼付）'!$A:$A,0),MATCH("クラス",'[1]公式予選（TT）-結果表・グリッド用（貼付）'!$1:$1,0)),""))</f>
        <v>Senior MAX</v>
      </c>
      <c r="D59" s="33"/>
      <c r="E59" s="35"/>
      <c r="F59" s="32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>kosmic/ROTAX</v>
      </c>
      <c r="G59" s="19"/>
      <c r="H59" s="32" t="str">
        <f>IF(IFERROR(INDEX('[1]公式予選（TT）-結果表・グリッド用（貼付）'!$A:$Z,MATCH($G58,'[1]公式予選（TT）-結果表・グリッド用（貼付）'!$A:$A,0),MATCH("クラス",'[1]公式予選（TT）-結果表・グリッド用（貼付）'!$1:$1,0)),"")=0,"",IFERROR(INDEX('[1]公式予選（TT）-結果表・グリッド用（貼付）'!$A:$Z,MATCH($G58,'[1]公式予選（TT）-結果表・グリッド用（貼付）'!$A:$A,0),MATCH("クラス",'[1]公式予選（TT）-結果表・グリッド用（貼付）'!$1:$1,0)),""))</f>
        <v>Senior MAX</v>
      </c>
      <c r="I59" s="33"/>
      <c r="J59" s="35"/>
      <c r="K59" s="32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>DRAGO CORSE/ROTAX</v>
      </c>
      <c r="L59" s="45"/>
      <c r="M59" s="2"/>
    </row>
    <row r="60" spans="1:13" ht="9" customHeight="1" x14ac:dyDescent="0.15">
      <c r="A60" s="2"/>
      <c r="B60" s="19"/>
      <c r="C60" s="40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>Kakie Racing</v>
      </c>
      <c r="D60" s="41"/>
      <c r="E60" s="40"/>
      <c r="F60" s="39"/>
      <c r="G60" s="19"/>
      <c r="H60" s="40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>ﾄﾚﾝﾀｸﾜﾄﾛ奈良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>
        <f>IF(MAX('[1]公式予選（TT）-結果表・グリッド用（貼付）'!A:A)&gt;G58,G58+1,"")</f>
        <v>25</v>
      </c>
      <c r="C62" s="30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>39</v>
      </c>
      <c r="D62" s="27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>古江 久吉</v>
      </c>
      <c r="E62" s="27"/>
      <c r="F62" s="29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>50.646000000000001</v>
      </c>
      <c r="G62" s="5">
        <f>IF(MAX('[1]公式予選（TT）-結果表・グリッド用（貼付）'!$A:$A)&gt;B62,B62+1,"")</f>
        <v>26</v>
      </c>
      <c r="H62" s="30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7</v>
      </c>
      <c r="I62" s="27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>渡邊 雅人</v>
      </c>
      <c r="J62" s="27"/>
      <c r="K62" s="29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>50.664000000000001</v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-結果表・グリッド用（貼付）'!$A:$Z,MATCH($B62,'[1]公式予選（TT）-結果表・グリッド用（貼付）'!$A:$A,0),MATCH("クラス",'[1]公式予選（TT）-結果表・グリッド用（貼付）'!$1:$1,0)),"")=0,"",IFERROR(INDEX('[1]公式予選（TT）-結果表・グリッド用（貼付）'!$A:$Z,MATCH($B62,'[1]公式予選（TT）-結果表・グリッド用（貼付）'!$A:$A,0),MATCH("クラス",'[1]公式予選（TT）-結果表・グリッド用（貼付）'!$1:$1,0)),""))</f>
        <v>Senior MAX</v>
      </c>
      <c r="D63" s="33"/>
      <c r="E63" s="35"/>
      <c r="F63" s="32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>ﾄﾞﾗｺﾞｺﾙｾ/ROTAX</v>
      </c>
      <c r="G63" s="19"/>
      <c r="H63" s="32" t="str">
        <f>IF(IFERROR(INDEX('[1]公式予選（TT）-結果表・グリッド用（貼付）'!$A:$Z,MATCH($G62,'[1]公式予選（TT）-結果表・グリッド用（貼付）'!$A:$A,0),MATCH("クラス",'[1]公式予選（TT）-結果表・グリッド用（貼付）'!$1:$1,0)),"")=0,"",IFERROR(INDEX('[1]公式予選（TT）-結果表・グリッド用（貼付）'!$A:$Z,MATCH($G62,'[1]公式予選（TT）-結果表・グリッド用（貼付）'!$A:$A,0),MATCH("クラス",'[1]公式予選（TT）-結果表・グリッド用（貼付）'!$1:$1,0)),""))</f>
        <v>Senior MAX</v>
      </c>
      <c r="I63" s="33"/>
      <c r="J63" s="35"/>
      <c r="K63" s="32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>DragoCORSE/ROTAX</v>
      </c>
      <c r="L63" s="45"/>
      <c r="M63" s="2"/>
    </row>
    <row r="64" spans="1:13" ht="9" customHeight="1" x14ac:dyDescent="0.15">
      <c r="A64" s="2"/>
      <c r="B64" s="19"/>
      <c r="C64" s="40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>FIORE Motor Sports</v>
      </c>
      <c r="D64" s="41"/>
      <c r="E64" s="40"/>
      <c r="F64" s="39"/>
      <c r="G64" s="19"/>
      <c r="H64" s="40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>NEXT-ONE Racing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>
        <f>IF(MAX('[1]公式予選（TT）-結果表・グリッド用（貼付）'!A:A)&gt;G62,G62+1,"")</f>
        <v>27</v>
      </c>
      <c r="C66" s="30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>8</v>
      </c>
      <c r="D66" s="27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>貝塚 庚士郎</v>
      </c>
      <c r="E66" s="27"/>
      <c r="F66" s="29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>50.728999999999999</v>
      </c>
      <c r="G66" s="5">
        <f>IF(MAX('[1]公式予選（TT）-結果表・グリッド用（貼付）'!$A:$A)&gt;B66,B66+1,"")</f>
        <v>28</v>
      </c>
      <c r="H66" s="30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97</v>
      </c>
      <c r="I66" s="27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>岡本 大地</v>
      </c>
      <c r="J66" s="27"/>
      <c r="K66" s="29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>50.734999999999999</v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-結果表・グリッド用（貼付）'!$A:$Z,MATCH($B66,'[1]公式予選（TT）-結果表・グリッド用（貼付）'!$A:$A,0),MATCH("クラス",'[1]公式予選（TT）-結果表・グリッド用（貼付）'!$1:$1,0)),"")=0,"",IFERROR(INDEX('[1]公式予選（TT）-結果表・グリッド用（貼付）'!$A:$Z,MATCH($B66,'[1]公式予選（TT）-結果表・グリッド用（貼付）'!$A:$A,0),MATCH("クラス",'[1]公式予選（TT）-結果表・グリッド用（貼付）'!$1:$1,0)),""))</f>
        <v>Senior MAX</v>
      </c>
      <c r="D67" s="33"/>
      <c r="E67" s="35"/>
      <c r="F67" s="32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>KOSMIC/ROTAX</v>
      </c>
      <c r="G67" s="19"/>
      <c r="H67" s="32" t="str">
        <f>IF(IFERROR(INDEX('[1]公式予選（TT）-結果表・グリッド用（貼付）'!$A:$Z,MATCH($G66,'[1]公式予選（TT）-結果表・グリッド用（貼付）'!$A:$A,0),MATCH("クラス",'[1]公式予選（TT）-結果表・グリッド用（貼付）'!$1:$1,0)),"")=0,"",IFERROR(INDEX('[1]公式予選（TT）-結果表・グリッド用（貼付）'!$A:$Z,MATCH($G66,'[1]公式予選（TT）-結果表・グリッド用（貼付）'!$A:$A,0),MATCH("クラス",'[1]公式予選（TT）-結果表・グリッド用（貼付）'!$1:$1,0)),""))</f>
        <v>Senior MAX</v>
      </c>
      <c r="I67" s="33"/>
      <c r="J67" s="35"/>
      <c r="K67" s="32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>CROC/ROTAX</v>
      </c>
      <c r="L67" s="45"/>
      <c r="M67" s="2"/>
    </row>
    <row r="68" spans="1:13" ht="9" customHeight="1" x14ac:dyDescent="0.15">
      <c r="A68" s="2"/>
      <c r="B68" s="19"/>
      <c r="C68" s="40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>ﾋｰﾛｰｽﾞ</v>
      </c>
      <c r="D68" s="41"/>
      <c r="E68" s="40"/>
      <c r="F68" s="39"/>
      <c r="G68" s="19"/>
      <c r="H68" s="40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>ﾒｶﾆｺ / ﾋｰﾛｰｽﾞ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>
        <f>IF(MAX('[1]公式予選（TT）-結果表・グリッド用（貼付）'!A:A)&gt;G66,G66+1,"")</f>
        <v>29</v>
      </c>
      <c r="C70" s="30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>47</v>
      </c>
      <c r="D70" s="27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>近藤 一哉</v>
      </c>
      <c r="E70" s="27"/>
      <c r="F70" s="29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>50.932000000000002</v>
      </c>
      <c r="G70" s="5">
        <f>IF(MAX('[1]公式予選（TT）-結果表・グリッド用（貼付）'!$A:$A)&gt;B70,B70+1,"")</f>
        <v>30</v>
      </c>
      <c r="H70" s="30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83</v>
      </c>
      <c r="I70" s="27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>瀧口 純輝</v>
      </c>
      <c r="J70" s="27"/>
      <c r="K70" s="29">
        <f>IF(IFERROR(INDEX('[1]公式予選（TT）-結果表・グリッド用（貼付）'!$A:$Z,MATCH($G70,'[1]公式予選（TT）-結果表・グリッド用（貼付）'!$A:$A,0),MATCH("BestLap",'[1]公式予選（TT）-結果表・グリッド用（貼付）'!$1:$1,0)),"")=0,"",IFERROR(INDEX('[1]公式予選（TT）-結果表・グリッド用（貼付）'!$A:$Z,MATCH($G70,'[1]公式予選（TT）-結果表・グリッド用（貼付）'!$A:$A,0),MATCH("BestLap",'[1]公式予選（TT）-結果表・グリッド用（貼付）'!$1:$1,0)),""))</f>
        <v>51.030999999999999</v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-結果表・グリッド用（貼付）'!$A:$Z,MATCH($B70,'[1]公式予選（TT）-結果表・グリッド用（貼付）'!$A:$A,0),MATCH("クラス",'[1]公式予選（TT）-結果表・グリッド用（貼付）'!$1:$1,0)),"")=0,"",IFERROR(INDEX('[1]公式予選（TT）-結果表・グリッド用（貼付）'!$A:$Z,MATCH($B70,'[1]公式予選（TT）-結果表・グリッド用（貼付）'!$A:$A,0),MATCH("クラス",'[1]公式予選（TT）-結果表・グリッド用（貼付）'!$1:$1,0)),""))</f>
        <v>Senior MAX</v>
      </c>
      <c r="D71" s="33"/>
      <c r="E71" s="35"/>
      <c r="F71" s="32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>Exprit /ROTAX</v>
      </c>
      <c r="G71" s="19"/>
      <c r="H71" s="32" t="str">
        <f>IF(IFERROR(INDEX('[1]公式予選（TT）-結果表・グリッド用（貼付）'!$A:$Z,MATCH($G70,'[1]公式予選（TT）-結果表・グリッド用（貼付）'!$A:$A,0),MATCH("クラス",'[1]公式予選（TT）-結果表・グリッド用（貼付）'!$1:$1,0)),"")=0,"",IFERROR(INDEX('[1]公式予選（TT）-結果表・グリッド用（貼付）'!$A:$Z,MATCH($G70,'[1]公式予選（TT）-結果表・グリッド用（貼付）'!$A:$A,0),MATCH("クラス",'[1]公式予選（TT）-結果表・グリッド用（貼付）'!$1:$1,0)),""))</f>
        <v>Senior MAX</v>
      </c>
      <c r="I71" s="33"/>
      <c r="J71" s="35"/>
      <c r="K71" s="32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>crocpromotion/ROTAX</v>
      </c>
      <c r="L71" s="45"/>
      <c r="M71" s="2"/>
    </row>
    <row r="72" spans="1:13" ht="9" customHeight="1" x14ac:dyDescent="0.15">
      <c r="A72" s="2"/>
      <c r="B72" s="19"/>
      <c r="C72" s="40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>Ash</v>
      </c>
      <c r="D72" s="41"/>
      <c r="E72" s="40"/>
      <c r="F72" s="39"/>
      <c r="G72" s="19"/>
      <c r="H72" s="40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>WISE karting team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>
        <f>IF(MAX('[1]公式予選（TT）-結果表・グリッド用（貼付）'!A:A)&gt;G70,G70+1,"")</f>
        <v>31</v>
      </c>
      <c r="C74" s="30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>56</v>
      </c>
      <c r="D74" s="27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>岩田 直人</v>
      </c>
      <c r="E74" s="27"/>
      <c r="F74" s="29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>51.040999999999997</v>
      </c>
      <c r="G74" s="5" t="str">
        <f>IF(MAX('[1]公式予選（TT）-結果表・グリッド用（貼付）'!$A:$A)&gt;B74,B74+1,"")</f>
        <v/>
      </c>
      <c r="H74" s="30" t="e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#N/A</v>
      </c>
      <c r="I74" s="27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/>
      </c>
      <c r="J74" s="27"/>
      <c r="K74" s="29" t="str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-結果表・グリッド用（貼付）'!$A:$Z,MATCH($B74,'[1]公式予選（TT）-結果表・グリッド用（貼付）'!$A:$A,0),MATCH("クラス",'[1]公式予選（TT）-結果表・グリッド用（貼付）'!$1:$1,0)),"")=0,"",IFERROR(INDEX('[1]公式予選（TT）-結果表・グリッド用（貼付）'!$A:$Z,MATCH($B74,'[1]公式予選（TT）-結果表・グリッド用（貼付）'!$A:$A,0),MATCH("クラス",'[1]公式予選（TT）-結果表・グリッド用（貼付）'!$1:$1,0)),""))</f>
        <v>Senior MAX</v>
      </c>
      <c r="D75" s="33"/>
      <c r="E75" s="35"/>
      <c r="F75" s="32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>TONY/ROTAX</v>
      </c>
      <c r="G75" s="19"/>
      <c r="H75" s="32" t="str">
        <f>IF(IFERROR(INDEX('[1]公式予選（TT）-結果表・グリッド用（貼付）'!$A:$Z,MATCH($G74,'[1]公式予選（TT）-結果表・グリッド用（貼付）'!$A:$A,0),MATCH("クラス",'[1]公式予選（TT）-結果表・グリッド用（貼付）'!$1:$1,0)),"")=0,"",IFERROR(INDEX('[1]公式予選（TT）-結果表・グリッド用（貼付）'!$A:$Z,MATCH($G74,'[1]公式予選（TT）-結果表・グリッド用（貼付）'!$A:$A,0),MATCH("クラス",'[1]公式予選（TT）-結果表・グリッド用（貼付）'!$1:$1,0)),""))</f>
        <v/>
      </c>
      <c r="I75" s="33"/>
      <c r="J75" s="35"/>
      <c r="K75" s="32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/>
      </c>
      <c r="L75" s="45"/>
      <c r="M75" s="2"/>
    </row>
    <row r="76" spans="1:13" ht="9" customHeight="1" x14ac:dyDescent="0.15">
      <c r="A76" s="2"/>
      <c r="B76" s="19"/>
      <c r="C76" s="40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>ﾌｫｰﾁｭﾝﾜｰｸｽぴいたあぱん</v>
      </c>
      <c r="D76" s="41"/>
      <c r="E76" s="40"/>
      <c r="F76" s="39"/>
      <c r="G76" s="19"/>
      <c r="H76" s="40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tr">
        <f>IF(MAX('[1]公式予選（TT）-結果表・グリッド用（貼付）'!A:A)&gt;G74,G74+1,"")</f>
        <v/>
      </c>
      <c r="C78" s="30" t="str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/>
      </c>
      <c r="D78" s="27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/>
      </c>
      <c r="E78" s="27"/>
      <c r="F78" s="29" t="str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/>
      </c>
      <c r="G78" s="5" t="str">
        <f>IF(MAX('[1]公式予選（TT）-結果表・グリッド用（貼付）'!$A:$A)&gt;B78,B78+1,"")</f>
        <v/>
      </c>
      <c r="H78" s="30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7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7"/>
      <c r="K78" s="29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-結果表・グリッド用（貼付）'!$A:$Z,MATCH($B78,'[1]公式予選（TT）-結果表・グリッド用（貼付）'!$A:$A,0),MATCH("クラス",'[1]公式予選（TT）-結果表・グリッド用（貼付）'!$1:$1,0)),"")=0,"",IFERROR(INDEX('[1]公式予選（TT）-結果表・グリッド用（貼付）'!$A:$Z,MATCH($B78,'[1]公式予選（TT）-結果表・グリッド用（貼付）'!$A:$A,0),MATCH("クラス",'[1]公式予選（TT）-結果表・グリッド用（貼付）'!$1:$1,0)),""))</f>
        <v/>
      </c>
      <c r="D79" s="33"/>
      <c r="E79" s="35"/>
      <c r="F79" s="32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/>
      </c>
      <c r="G79" s="19"/>
      <c r="H79" s="32" t="str">
        <f>IF(IFERROR(INDEX('[1]公式予選（TT）-結果表・グリッド用（貼付）'!$A:$Z,MATCH($G78,'[1]公式予選（TT）-結果表・グリッド用（貼付）'!$A:$A,0),MATCH("クラス",'[1]公式予選（TT）-結果表・グリッド用（貼付）'!$1:$1,0)),"")=0,"",IFERROR(INDEX('[1]公式予選（TT）-結果表・グリッド用（貼付）'!$A:$Z,MATCH($G78,'[1]公式予選（TT）-結果表・グリッド用（貼付）'!$A:$A,0),MATCH("クラス",'[1]公式予選（TT）-結果表・グリッド用（貼付）'!$1:$1,0)),""))</f>
        <v/>
      </c>
      <c r="I79" s="33"/>
      <c r="J79" s="35"/>
      <c r="K79" s="32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5"/>
      <c r="M79" s="2"/>
    </row>
    <row r="80" spans="1:13" ht="9" customHeight="1" x14ac:dyDescent="0.15">
      <c r="A80" s="2"/>
      <c r="B80" s="19"/>
      <c r="C80" s="40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/>
      </c>
      <c r="D80" s="41"/>
      <c r="E80" s="40"/>
      <c r="F80" s="39"/>
      <c r="G80" s="19"/>
      <c r="H80" s="40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</vt:lpstr>
      <vt:lpstr>'予選ヒート-グリッド表'!Print_Area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2022-07-17T02:12:48Z</dcterms:created>
  <dcterms:modified xsi:type="dcterms:W3CDTF">2022-07-17T02:14:27Z</dcterms:modified>
</cp:coreProperties>
</file>