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C21" i="1"/>
  <c r="C20" i="1"/>
  <c r="D19" i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C19" i="1" l="1"/>
  <c r="G19" i="1"/>
  <c r="B23" i="1" l="1"/>
  <c r="H20" i="1"/>
  <c r="H19" i="1"/>
  <c r="H21" i="1"/>
  <c r="K20" i="1"/>
  <c r="I19" i="1"/>
  <c r="F24" i="1" l="1"/>
  <c r="G23" i="1"/>
  <c r="C25" i="1"/>
  <c r="C24" i="1"/>
  <c r="D23" i="1"/>
  <c r="C23" i="1"/>
  <c r="B27" i="1" l="1"/>
  <c r="H24" i="1"/>
  <c r="H23" i="1"/>
  <c r="H25" i="1"/>
  <c r="K24" i="1"/>
  <c r="I23" i="1"/>
  <c r="F28" i="1" l="1"/>
  <c r="G27" i="1"/>
  <c r="C29" i="1"/>
  <c r="C28" i="1"/>
  <c r="D27" i="1"/>
  <c r="C27" i="1"/>
  <c r="B31" i="1" l="1"/>
  <c r="H28" i="1"/>
  <c r="H27" i="1"/>
  <c r="H29" i="1"/>
  <c r="K28" i="1"/>
  <c r="I27" i="1"/>
  <c r="F32" i="1" l="1"/>
  <c r="G31" i="1"/>
  <c r="C33" i="1"/>
  <c r="C32" i="1"/>
  <c r="D31" i="1"/>
  <c r="C31" i="1"/>
  <c r="B35" i="1" l="1"/>
  <c r="H32" i="1"/>
  <c r="H31" i="1"/>
  <c r="H33" i="1"/>
  <c r="K32" i="1"/>
  <c r="I31" i="1"/>
  <c r="F36" i="1" l="1"/>
  <c r="G35" i="1"/>
  <c r="C37" i="1"/>
  <c r="C36" i="1"/>
  <c r="D35" i="1"/>
  <c r="C35" i="1"/>
  <c r="B39" i="1" l="1"/>
  <c r="H36" i="1"/>
  <c r="H35" i="1"/>
  <c r="H37" i="1"/>
  <c r="K36" i="1"/>
  <c r="I35" i="1"/>
  <c r="F40" i="1" l="1"/>
  <c r="G39" i="1"/>
  <c r="C41" i="1"/>
  <c r="C40" i="1"/>
  <c r="D39" i="1"/>
  <c r="C39" i="1"/>
  <c r="B43" i="1" l="1"/>
  <c r="H40" i="1"/>
  <c r="H39" i="1"/>
  <c r="H41" i="1"/>
  <c r="K40" i="1"/>
  <c r="I39" i="1"/>
  <c r="F44" i="1" l="1"/>
  <c r="G43" i="1"/>
  <c r="C45" i="1"/>
  <c r="C44" i="1"/>
  <c r="D43" i="1"/>
  <c r="C43" i="1"/>
  <c r="B47" i="1" l="1"/>
  <c r="H44" i="1"/>
  <c r="H43" i="1"/>
  <c r="H45" i="1"/>
  <c r="K44" i="1"/>
  <c r="I43" i="1"/>
  <c r="F48" i="1" l="1"/>
  <c r="G47" i="1"/>
  <c r="C49" i="1"/>
  <c r="C48" i="1"/>
  <c r="D47" i="1"/>
  <c r="C47" i="1"/>
  <c r="B51" i="1" l="1"/>
  <c r="H48" i="1"/>
  <c r="H47" i="1"/>
  <c r="H49" i="1"/>
  <c r="K48" i="1"/>
  <c r="I47" i="1"/>
  <c r="F52" i="1" l="1"/>
  <c r="G51" i="1"/>
  <c r="C53" i="1"/>
  <c r="C52" i="1"/>
  <c r="D51" i="1"/>
  <c r="C51" i="1"/>
  <c r="B55" i="1" l="1"/>
  <c r="H52" i="1"/>
  <c r="H51" i="1"/>
  <c r="H53" i="1"/>
  <c r="K52" i="1"/>
  <c r="I51" i="1"/>
  <c r="F56" i="1" l="1"/>
  <c r="G55" i="1"/>
  <c r="C57" i="1"/>
  <c r="C56" i="1"/>
  <c r="D55" i="1"/>
  <c r="C55" i="1"/>
  <c r="B59" i="1" l="1"/>
  <c r="H56" i="1"/>
  <c r="H55" i="1"/>
  <c r="H57" i="1"/>
  <c r="K56" i="1"/>
  <c r="I55" i="1"/>
  <c r="F60" i="1" l="1"/>
  <c r="G59" i="1"/>
  <c r="C61" i="1"/>
  <c r="C60" i="1"/>
  <c r="D59" i="1"/>
  <c r="C59" i="1"/>
  <c r="B63" i="1" l="1"/>
  <c r="H60" i="1"/>
  <c r="H59" i="1"/>
  <c r="H61" i="1"/>
  <c r="K60" i="1"/>
  <c r="I59" i="1"/>
  <c r="F64" i="1" l="1"/>
  <c r="G63" i="1"/>
  <c r="C65" i="1"/>
  <c r="C64" i="1"/>
  <c r="D63" i="1"/>
  <c r="C63" i="1"/>
  <c r="B67" i="1" l="1"/>
  <c r="H64" i="1"/>
  <c r="H63" i="1"/>
  <c r="H65" i="1"/>
  <c r="K64" i="1"/>
  <c r="I63" i="1"/>
  <c r="F68" i="1" l="1"/>
  <c r="G67" i="1"/>
  <c r="C69" i="1"/>
  <c r="C68" i="1"/>
  <c r="D67" i="1"/>
  <c r="C67" i="1"/>
  <c r="B71" i="1" l="1"/>
  <c r="H68" i="1"/>
  <c r="H67" i="1"/>
  <c r="H69" i="1"/>
  <c r="K68" i="1"/>
  <c r="I67" i="1"/>
  <c r="F72" i="1" l="1"/>
  <c r="G71" i="1"/>
  <c r="C73" i="1"/>
  <c r="C72" i="1"/>
  <c r="D71" i="1"/>
  <c r="C71" i="1"/>
  <c r="B75" i="1" l="1"/>
  <c r="H72" i="1"/>
  <c r="H71" i="1"/>
  <c r="H73" i="1"/>
  <c r="K72" i="1"/>
  <c r="I71" i="1"/>
  <c r="F76" i="1" l="1"/>
  <c r="G75" i="1"/>
  <c r="C77" i="1"/>
  <c r="C76" i="1"/>
  <c r="D75" i="1"/>
  <c r="C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<sst xmlns="http://schemas.openxmlformats.org/spreadsheetml/2006/main" count="4" uniqueCount="4">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</sst>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&#12459;&#12487;&#12483;&#12488;%20&#12458;&#12540;&#12503;&#12531;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カデット オープン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16</v>
          </cell>
          <cell r="C2" t="str">
            <v>横山 輝翔</v>
          </cell>
          <cell r="D2" t="str">
            <v>ｶﾃﾞｯﾄｵｰﾌﾟﾝ</v>
          </cell>
          <cell r="E2">
            <v>8</v>
          </cell>
          <cell r="F2">
            <v>5.3399768518518518E-3</v>
          </cell>
          <cell r="I2">
            <v>0</v>
          </cell>
          <cell r="J2" t="str">
            <v>ﾁｰﾑﾅｶﾞｵ</v>
          </cell>
          <cell r="K2" t="str">
            <v>energy/YAMAHA</v>
          </cell>
          <cell r="L2" t="str">
            <v>YH</v>
          </cell>
          <cell r="M2">
            <v>4359071</v>
          </cell>
          <cell r="N2">
            <v>57.665999999999997</v>
          </cell>
          <cell r="O2">
            <v>78.91</v>
          </cell>
          <cell r="P2">
            <v>4</v>
          </cell>
          <cell r="Q2">
            <v>57.686</v>
          </cell>
          <cell r="R2">
            <v>29.248999999999999</v>
          </cell>
          <cell r="S2">
            <v>28.437000000000001</v>
          </cell>
          <cell r="T2" t="str">
            <v>D9d46ba52</v>
          </cell>
        </row>
        <row r="3">
          <cell r="A3">
            <v>2</v>
          </cell>
          <cell r="B3">
            <v>37</v>
          </cell>
          <cell r="C3" t="str">
            <v>前田 蒼介</v>
          </cell>
          <cell r="D3" t="str">
            <v>ｶﾃﾞｯﾄｵｰﾌﾟﾝ</v>
          </cell>
          <cell r="E3">
            <v>8</v>
          </cell>
          <cell r="F3">
            <v>5.3460995370370364E-3</v>
          </cell>
          <cell r="G3">
            <v>0.52900000000000003</v>
          </cell>
          <cell r="H3">
            <v>0.52900000000000003</v>
          </cell>
          <cell r="I3">
            <v>0</v>
          </cell>
          <cell r="J3" t="str">
            <v>Team REGOLITH</v>
          </cell>
          <cell r="K3" t="str">
            <v>KARTREPUBLIC/YAMAHA</v>
          </cell>
          <cell r="L3" t="str">
            <v>YH</v>
          </cell>
          <cell r="M3">
            <v>24</v>
          </cell>
          <cell r="N3">
            <v>57.616</v>
          </cell>
          <cell r="O3">
            <v>78.977999999999994</v>
          </cell>
          <cell r="P3">
            <v>5</v>
          </cell>
          <cell r="Q3">
            <v>57.649000000000001</v>
          </cell>
          <cell r="R3">
            <v>29.137</v>
          </cell>
          <cell r="S3">
            <v>28.512</v>
          </cell>
          <cell r="T3" t="str">
            <v>D7f9eafe0</v>
          </cell>
        </row>
        <row r="4">
          <cell r="A4">
            <v>3</v>
          </cell>
          <cell r="B4">
            <v>56</v>
          </cell>
          <cell r="C4" t="str">
            <v>南崎 高志</v>
          </cell>
          <cell r="D4" t="str">
            <v>ｶﾃﾞｯﾄｵｰﾌﾟﾝ</v>
          </cell>
          <cell r="E4">
            <v>8</v>
          </cell>
          <cell r="F4">
            <v>5.3570717592592602E-3</v>
          </cell>
          <cell r="G4">
            <v>1.4770000000000001</v>
          </cell>
          <cell r="H4">
            <v>0.94799999999999995</v>
          </cell>
          <cell r="I4">
            <v>0</v>
          </cell>
          <cell r="J4" t="str">
            <v>ｼﾅｼﾞｰﾘﾝｸｽ</v>
          </cell>
          <cell r="K4" t="str">
            <v>Energy corse/YAMAHA</v>
          </cell>
          <cell r="L4" t="str">
            <v>YH</v>
          </cell>
          <cell r="M4">
            <v>1308199</v>
          </cell>
          <cell r="N4">
            <v>57.616999999999997</v>
          </cell>
          <cell r="O4">
            <v>78.977000000000004</v>
          </cell>
          <cell r="P4">
            <v>5</v>
          </cell>
          <cell r="Q4">
            <v>57.667999999999999</v>
          </cell>
          <cell r="R4">
            <v>29.059000000000001</v>
          </cell>
          <cell r="S4">
            <v>28.609000000000002</v>
          </cell>
          <cell r="T4" t="str">
            <v>Db93ab24a</v>
          </cell>
        </row>
        <row r="5">
          <cell r="A5">
            <v>4</v>
          </cell>
          <cell r="B5">
            <v>39</v>
          </cell>
          <cell r="C5" t="str">
            <v>澤田 龍征</v>
          </cell>
          <cell r="D5" t="str">
            <v>ｶﾃﾞｯﾄｵｰﾌﾟﾝ</v>
          </cell>
          <cell r="E5">
            <v>8</v>
          </cell>
          <cell r="F5">
            <v>5.3638888888888894E-3</v>
          </cell>
          <cell r="G5">
            <v>2.0659999999999998</v>
          </cell>
          <cell r="H5">
            <v>0.58899999999999997</v>
          </cell>
          <cell r="I5">
            <v>0</v>
          </cell>
          <cell r="J5" t="str">
            <v>LUCE MOTOR SPORTS</v>
          </cell>
          <cell r="K5" t="str">
            <v>PAROLIN/YAMAHA</v>
          </cell>
          <cell r="L5" t="str">
            <v>YH</v>
          </cell>
          <cell r="M5">
            <v>4553927</v>
          </cell>
          <cell r="N5">
            <v>57.616999999999997</v>
          </cell>
          <cell r="O5">
            <v>78.977000000000004</v>
          </cell>
          <cell r="P5">
            <v>5</v>
          </cell>
          <cell r="Q5">
            <v>57.929000000000002</v>
          </cell>
          <cell r="R5">
            <v>29.300999999999998</v>
          </cell>
          <cell r="S5">
            <v>28.803999999999998</v>
          </cell>
          <cell r="T5" t="str">
            <v>D8a5fdc85</v>
          </cell>
        </row>
        <row r="6">
          <cell r="A6">
            <v>5</v>
          </cell>
          <cell r="B6">
            <v>21</v>
          </cell>
          <cell r="C6" t="str">
            <v>林 樹生</v>
          </cell>
          <cell r="D6" t="str">
            <v>ｶﾃﾞｯﾄｵｰﾌﾟﾝ</v>
          </cell>
          <cell r="E6">
            <v>8</v>
          </cell>
          <cell r="F6">
            <v>5.3789351851851854E-3</v>
          </cell>
          <cell r="G6">
            <v>3.3660000000000001</v>
          </cell>
          <cell r="H6">
            <v>1.3</v>
          </cell>
          <cell r="I6">
            <v>0</v>
          </cell>
          <cell r="J6" t="str">
            <v>HIGUCHI RACING TEAM</v>
          </cell>
          <cell r="K6" t="str">
            <v>parolin/YAMAHA</v>
          </cell>
          <cell r="L6" t="str">
            <v>YH</v>
          </cell>
          <cell r="M6">
            <v>12402315</v>
          </cell>
          <cell r="N6">
            <v>58.250999999999998</v>
          </cell>
          <cell r="O6">
            <v>78.117000000000004</v>
          </cell>
          <cell r="P6">
            <v>8</v>
          </cell>
          <cell r="Q6">
            <v>58.287999999999997</v>
          </cell>
          <cell r="R6">
            <v>29.492000000000001</v>
          </cell>
          <cell r="S6">
            <v>28.759</v>
          </cell>
          <cell r="T6" t="str">
            <v>D7497d7a6</v>
          </cell>
        </row>
        <row r="7">
          <cell r="A7">
            <v>6</v>
          </cell>
          <cell r="B7">
            <v>18</v>
          </cell>
          <cell r="C7" t="str">
            <v>関谷 拓真</v>
          </cell>
          <cell r="D7" t="str">
            <v>ｶﾃﾞｯﾄｵｰﾌﾟﾝ</v>
          </cell>
          <cell r="E7">
            <v>8</v>
          </cell>
          <cell r="F7">
            <v>5.4091203703703697E-3</v>
          </cell>
          <cell r="G7">
            <v>5.9740000000000002</v>
          </cell>
          <cell r="H7">
            <v>2.6080000000000001</v>
          </cell>
          <cell r="I7">
            <v>0</v>
          </cell>
          <cell r="J7" t="str">
            <v>RT WORLD</v>
          </cell>
          <cell r="K7" t="str">
            <v>PAROLIN/YAMAHA</v>
          </cell>
          <cell r="L7" t="str">
            <v>YH</v>
          </cell>
          <cell r="M7">
            <v>3411831</v>
          </cell>
          <cell r="N7">
            <v>57.66</v>
          </cell>
          <cell r="O7">
            <v>78.918000000000006</v>
          </cell>
          <cell r="P7">
            <v>5</v>
          </cell>
          <cell r="Q7">
            <v>57.68</v>
          </cell>
          <cell r="R7">
            <v>29.207999999999998</v>
          </cell>
          <cell r="S7">
            <v>28.472000000000001</v>
          </cell>
          <cell r="T7" t="str">
            <v>D68877b11</v>
          </cell>
          <cell r="U7" t="str">
            <v>鈴鹿選手権ｼﾘｰｽﾞ特別規則 競技車両規則第60条～2)(ﾌﾛﾝﾄﾌｪｱﾘﾝｸﾞ)違反により、5秒加算とした。</v>
          </cell>
        </row>
        <row r="8">
          <cell r="A8">
            <v>7</v>
          </cell>
          <cell r="B8">
            <v>23</v>
          </cell>
          <cell r="C8" t="str">
            <v>柴崎 尊</v>
          </cell>
          <cell r="D8" t="str">
            <v>ｶﾃﾞｯﾄｵｰﾌﾟﾝ</v>
          </cell>
          <cell r="E8">
            <v>8</v>
          </cell>
          <cell r="F8">
            <v>5.4406250000000001E-3</v>
          </cell>
          <cell r="G8">
            <v>8.6959999999999997</v>
          </cell>
          <cell r="H8">
            <v>2.722</v>
          </cell>
          <cell r="I8">
            <v>0</v>
          </cell>
          <cell r="J8" t="str">
            <v>HRS JAPAN</v>
          </cell>
          <cell r="K8" t="str">
            <v>ﾊﾟﾛﾘﾝ/YAMAHA</v>
          </cell>
          <cell r="L8" t="str">
            <v>YH</v>
          </cell>
          <cell r="M8">
            <v>797</v>
          </cell>
          <cell r="N8">
            <v>57.945</v>
          </cell>
          <cell r="O8">
            <v>78.53</v>
          </cell>
          <cell r="P8">
            <v>7</v>
          </cell>
          <cell r="Q8">
            <v>58.012</v>
          </cell>
          <cell r="R8">
            <v>29.452000000000002</v>
          </cell>
          <cell r="S8">
            <v>28.56</v>
          </cell>
          <cell r="T8" t="str">
            <v>D857ab6c</v>
          </cell>
        </row>
        <row r="9">
          <cell r="A9">
            <v>8</v>
          </cell>
          <cell r="B9">
            <v>34</v>
          </cell>
          <cell r="C9" t="str">
            <v>手塚 大雅</v>
          </cell>
          <cell r="D9" t="str">
            <v>ｶﾃﾞｯﾄｵｰﾌﾟﾝ</v>
          </cell>
          <cell r="E9">
            <v>8</v>
          </cell>
          <cell r="F9">
            <v>5.4436342592592592E-3</v>
          </cell>
          <cell r="G9">
            <v>8.9559999999999995</v>
          </cell>
          <cell r="H9">
            <v>0.26</v>
          </cell>
          <cell r="I9">
            <v>0</v>
          </cell>
          <cell r="J9" t="str">
            <v>Zi-Vivre RT</v>
          </cell>
          <cell r="K9" t="str">
            <v>Drago Corse/YAMAHA</v>
          </cell>
          <cell r="L9" t="str">
            <v>YH</v>
          </cell>
          <cell r="M9">
            <v>23</v>
          </cell>
          <cell r="N9">
            <v>57.917000000000002</v>
          </cell>
          <cell r="O9">
            <v>78.567999999999998</v>
          </cell>
          <cell r="P9">
            <v>8</v>
          </cell>
          <cell r="Q9">
            <v>58.076000000000001</v>
          </cell>
          <cell r="R9">
            <v>29.279</v>
          </cell>
          <cell r="S9">
            <v>28.638000000000002</v>
          </cell>
          <cell r="T9" t="str">
            <v>D7e95341b</v>
          </cell>
        </row>
        <row r="10">
          <cell r="A10">
            <v>9</v>
          </cell>
          <cell r="B10">
            <v>94</v>
          </cell>
          <cell r="C10" t="str">
            <v>清永 旺佑</v>
          </cell>
          <cell r="D10" t="str">
            <v>ｶﾃﾞｯﾄｵｰﾌﾟﾝ</v>
          </cell>
          <cell r="E10">
            <v>8</v>
          </cell>
          <cell r="F10">
            <v>5.4458449074074079E-3</v>
          </cell>
          <cell r="G10">
            <v>9.1470000000000002</v>
          </cell>
          <cell r="H10">
            <v>0.191</v>
          </cell>
          <cell r="I10">
            <v>0</v>
          </cell>
          <cell r="J10" t="str">
            <v>HIGUCHI Racing Team</v>
          </cell>
          <cell r="K10" t="str">
            <v>TONY KART/YAMAHA</v>
          </cell>
          <cell r="L10" t="str">
            <v>YH</v>
          </cell>
          <cell r="M10">
            <v>3130852</v>
          </cell>
          <cell r="N10">
            <v>57.920999999999999</v>
          </cell>
          <cell r="O10">
            <v>78.561999999999998</v>
          </cell>
          <cell r="P10">
            <v>8</v>
          </cell>
          <cell r="Q10">
            <v>58.063000000000002</v>
          </cell>
          <cell r="R10">
            <v>29.282</v>
          </cell>
          <cell r="S10">
            <v>28.638999999999999</v>
          </cell>
          <cell r="T10" t="str">
            <v>D24535a33</v>
          </cell>
        </row>
        <row r="11">
          <cell r="A11">
            <v>10</v>
          </cell>
          <cell r="B11">
            <v>55</v>
          </cell>
          <cell r="C11" t="str">
            <v>石部 旺介</v>
          </cell>
          <cell r="D11" t="str">
            <v>ｶﾃﾞｯﾄｵｰﾌﾟﾝ</v>
          </cell>
          <cell r="E11">
            <v>8</v>
          </cell>
          <cell r="F11">
            <v>5.4469212962962969E-3</v>
          </cell>
          <cell r="G11">
            <v>9.24</v>
          </cell>
          <cell r="H11">
            <v>9.2999999999999999E-2</v>
          </cell>
          <cell r="I11">
            <v>0</v>
          </cell>
          <cell r="J11" t="str">
            <v>ERS with SACCESS</v>
          </cell>
          <cell r="K11" t="str">
            <v>birelART/YAMAHA</v>
          </cell>
          <cell r="L11" t="str">
            <v>YH</v>
          </cell>
          <cell r="M11">
            <v>15615352</v>
          </cell>
          <cell r="N11">
            <v>57.665999999999997</v>
          </cell>
          <cell r="O11">
            <v>78.91</v>
          </cell>
          <cell r="P11">
            <v>8</v>
          </cell>
          <cell r="Q11">
            <v>57.953000000000003</v>
          </cell>
          <cell r="R11">
            <v>29.097999999999999</v>
          </cell>
          <cell r="S11">
            <v>28.568000000000001</v>
          </cell>
          <cell r="T11" t="str">
            <v>Db8316fd3</v>
          </cell>
        </row>
        <row r="12">
          <cell r="A12">
            <v>11</v>
          </cell>
          <cell r="B12">
            <v>64</v>
          </cell>
          <cell r="C12" t="str">
            <v>中野 貴介</v>
          </cell>
          <cell r="D12" t="str">
            <v>ｶﾃﾞｯﾄｵｰﾌﾟﾝ</v>
          </cell>
          <cell r="E12">
            <v>8</v>
          </cell>
          <cell r="F12">
            <v>5.4503356481481477E-3</v>
          </cell>
          <cell r="G12">
            <v>9.5350000000000001</v>
          </cell>
          <cell r="H12">
            <v>0.29499999999999998</v>
          </cell>
          <cell r="I12">
            <v>0</v>
          </cell>
          <cell r="J12" t="str">
            <v>HIGUCHI Racing Team</v>
          </cell>
          <cell r="K12" t="str">
            <v>PAROLIN/YAMAHA</v>
          </cell>
          <cell r="L12" t="str">
            <v>YH</v>
          </cell>
          <cell r="M12">
            <v>26</v>
          </cell>
          <cell r="N12">
            <v>57.781999999999996</v>
          </cell>
          <cell r="O12">
            <v>78.751000000000005</v>
          </cell>
          <cell r="P12">
            <v>8</v>
          </cell>
          <cell r="Q12">
            <v>58.356000000000002</v>
          </cell>
          <cell r="R12">
            <v>29.077000000000002</v>
          </cell>
          <cell r="S12">
            <v>28.704999999999998</v>
          </cell>
          <cell r="T12" t="str">
            <v>D53f6de64</v>
          </cell>
        </row>
        <row r="13">
          <cell r="A13">
            <v>12</v>
          </cell>
          <cell r="B13">
            <v>82</v>
          </cell>
          <cell r="C13" t="str">
            <v>松居 寿來</v>
          </cell>
          <cell r="D13" t="str">
            <v>ｶﾃﾞｯﾄｵｰﾌﾟﾝ</v>
          </cell>
          <cell r="E13">
            <v>8</v>
          </cell>
          <cell r="F13">
            <v>5.4570138888888889E-3</v>
          </cell>
          <cell r="G13">
            <v>10.112</v>
          </cell>
          <cell r="H13">
            <v>0.57699999999999996</v>
          </cell>
          <cell r="I13">
            <v>0</v>
          </cell>
          <cell r="J13" t="str">
            <v>ｶﾞﾚｰｼﾞC</v>
          </cell>
          <cell r="K13" t="str">
            <v>ﾌﾟﾗｶﾞ/YAMAHA</v>
          </cell>
          <cell r="L13" t="str">
            <v>YH</v>
          </cell>
          <cell r="M13">
            <v>27</v>
          </cell>
          <cell r="N13">
            <v>57.826999999999998</v>
          </cell>
          <cell r="O13">
            <v>78.69</v>
          </cell>
          <cell r="P13">
            <v>8</v>
          </cell>
          <cell r="Q13">
            <v>57.978999999999999</v>
          </cell>
          <cell r="R13">
            <v>29.1</v>
          </cell>
          <cell r="S13">
            <v>28.727</v>
          </cell>
          <cell r="T13" t="str">
            <v>D2f5af78c</v>
          </cell>
        </row>
        <row r="14">
          <cell r="A14">
            <v>13</v>
          </cell>
          <cell r="B14">
            <v>63</v>
          </cell>
          <cell r="C14" t="str">
            <v>高木 彪乃介</v>
          </cell>
          <cell r="D14" t="str">
            <v>ｶﾃﾞｯﾄｵｰﾌﾟﾝ</v>
          </cell>
          <cell r="E14">
            <v>8</v>
          </cell>
          <cell r="F14">
            <v>5.4605439814814812E-3</v>
          </cell>
          <cell r="G14">
            <v>10.417</v>
          </cell>
          <cell r="H14">
            <v>0.30499999999999999</v>
          </cell>
          <cell r="I14">
            <v>0</v>
          </cell>
          <cell r="J14" t="str">
            <v>ATEAM Buzz Motorsport</v>
          </cell>
          <cell r="K14" t="str">
            <v>ﾊﾟﾛﾘﾝ/YAMAHA</v>
          </cell>
          <cell r="L14" t="str">
            <v>YH</v>
          </cell>
          <cell r="M14">
            <v>25</v>
          </cell>
          <cell r="N14">
            <v>58.204999999999998</v>
          </cell>
          <cell r="O14">
            <v>78.179000000000002</v>
          </cell>
          <cell r="P14">
            <v>7</v>
          </cell>
          <cell r="Q14">
            <v>58.29</v>
          </cell>
          <cell r="R14">
            <v>29.369</v>
          </cell>
          <cell r="S14">
            <v>28.920999999999999</v>
          </cell>
          <cell r="T14" t="str">
            <v>Da106653c</v>
          </cell>
        </row>
        <row r="15">
          <cell r="A15">
            <v>14</v>
          </cell>
          <cell r="B15">
            <v>11</v>
          </cell>
          <cell r="C15" t="str">
            <v>飯田 一仁</v>
          </cell>
          <cell r="D15" t="str">
            <v>ｶﾃﾞｯﾄｵｰﾌﾟﾝ</v>
          </cell>
          <cell r="E15">
            <v>8</v>
          </cell>
          <cell r="F15">
            <v>5.4722222222222221E-3</v>
          </cell>
          <cell r="G15">
            <v>11.426</v>
          </cell>
          <cell r="H15">
            <v>1.0089999999999999</v>
          </cell>
          <cell r="I15">
            <v>0</v>
          </cell>
          <cell r="J15" t="str">
            <v>ｶｰﾄｶﾞﾚｰｼﾞｸﾗｯｼｭﾒｲﾄ</v>
          </cell>
          <cell r="K15" t="str">
            <v>LNKART/YAMAHA</v>
          </cell>
          <cell r="L15" t="str">
            <v>YH</v>
          </cell>
          <cell r="M15">
            <v>14406513</v>
          </cell>
          <cell r="N15">
            <v>58.171999999999997</v>
          </cell>
          <cell r="O15">
            <v>78.222999999999999</v>
          </cell>
          <cell r="P15">
            <v>7</v>
          </cell>
          <cell r="Q15">
            <v>58.402000000000001</v>
          </cell>
          <cell r="R15">
            <v>29.536999999999999</v>
          </cell>
          <cell r="S15">
            <v>28.870999999999999</v>
          </cell>
          <cell r="T15" t="str">
            <v>D6fb63d8</v>
          </cell>
        </row>
        <row r="16">
          <cell r="A16">
            <v>15</v>
          </cell>
          <cell r="B16">
            <v>17</v>
          </cell>
          <cell r="C16" t="str">
            <v>島津 舞央</v>
          </cell>
          <cell r="D16" t="str">
            <v>ｶﾃﾞｯﾄｵｰﾌﾟﾝ</v>
          </cell>
          <cell r="E16">
            <v>8</v>
          </cell>
          <cell r="F16">
            <v>5.4780671296296296E-3</v>
          </cell>
          <cell r="G16">
            <v>11.930999999999999</v>
          </cell>
          <cell r="H16">
            <v>0.505</v>
          </cell>
          <cell r="I16">
            <v>0</v>
          </cell>
          <cell r="J16" t="str">
            <v>ぴぃたぁぱん</v>
          </cell>
          <cell r="K16" t="str">
            <v>FALCON/YAMAHA</v>
          </cell>
          <cell r="L16" t="str">
            <v>YH</v>
          </cell>
          <cell r="M16">
            <v>13104447</v>
          </cell>
          <cell r="N16">
            <v>58.228999999999999</v>
          </cell>
          <cell r="O16">
            <v>78.147000000000006</v>
          </cell>
          <cell r="P16">
            <v>7</v>
          </cell>
          <cell r="Q16">
            <v>58.383000000000003</v>
          </cell>
          <cell r="R16">
            <v>30.152999999999999</v>
          </cell>
          <cell r="S16">
            <v>28.972999999999999</v>
          </cell>
          <cell r="T16" t="str">
            <v>D6da06ba0</v>
          </cell>
        </row>
        <row r="17">
          <cell r="A17">
            <v>16</v>
          </cell>
          <cell r="B17">
            <v>12</v>
          </cell>
          <cell r="C17" t="str">
            <v>大倉 正真</v>
          </cell>
          <cell r="D17" t="str">
            <v>ｶﾃﾞｯﾄｵｰﾌﾟﾝ</v>
          </cell>
          <cell r="E17">
            <v>8</v>
          </cell>
          <cell r="F17">
            <v>5.4792245370370368E-3</v>
          </cell>
          <cell r="G17">
            <v>12.031000000000001</v>
          </cell>
          <cell r="H17">
            <v>0.1</v>
          </cell>
          <cell r="I17">
            <v>0</v>
          </cell>
          <cell r="J17" t="str">
            <v>RKT WINNER</v>
          </cell>
          <cell r="K17" t="str">
            <v>TONYKART/YAMAHA</v>
          </cell>
          <cell r="L17" t="str">
            <v>YH</v>
          </cell>
          <cell r="M17">
            <v>21</v>
          </cell>
          <cell r="N17">
            <v>58.247999999999998</v>
          </cell>
          <cell r="O17">
            <v>78.120999999999995</v>
          </cell>
          <cell r="P17">
            <v>5</v>
          </cell>
          <cell r="Q17">
            <v>58.392000000000003</v>
          </cell>
          <cell r="R17">
            <v>29.765000000000001</v>
          </cell>
          <cell r="S17">
            <v>28.812000000000001</v>
          </cell>
          <cell r="T17" t="str">
            <v>D6ebdbd2e</v>
          </cell>
        </row>
        <row r="18">
          <cell r="A18">
            <v>17</v>
          </cell>
          <cell r="B18">
            <v>33</v>
          </cell>
          <cell r="C18" t="str">
            <v>今村 昴星</v>
          </cell>
          <cell r="D18" t="str">
            <v>ｶﾃﾞｯﾄｵｰﾌﾟﾝ</v>
          </cell>
          <cell r="E18">
            <v>8</v>
          </cell>
          <cell r="F18">
            <v>5.4824305555555555E-3</v>
          </cell>
          <cell r="G18">
            <v>12.308</v>
          </cell>
          <cell r="H18">
            <v>0.27700000000000002</v>
          </cell>
          <cell r="I18">
            <v>0</v>
          </cell>
          <cell r="J18" t="str">
            <v>HIGUCHI Racing TEAM</v>
          </cell>
          <cell r="K18" t="str">
            <v>PAROLIN/YAMAHA</v>
          </cell>
          <cell r="L18" t="str">
            <v>YH</v>
          </cell>
          <cell r="M18">
            <v>5011096</v>
          </cell>
          <cell r="N18">
            <v>58.188000000000002</v>
          </cell>
          <cell r="O18">
            <v>78.201999999999998</v>
          </cell>
          <cell r="P18">
            <v>3</v>
          </cell>
          <cell r="Q18">
            <v>58.609000000000002</v>
          </cell>
          <cell r="R18">
            <v>30.021000000000001</v>
          </cell>
          <cell r="S18">
            <v>28.975000000000001</v>
          </cell>
          <cell r="T18" t="str">
            <v>D8c657bd2</v>
          </cell>
        </row>
        <row r="19">
          <cell r="A19">
            <v>18</v>
          </cell>
          <cell r="B19">
            <v>72</v>
          </cell>
          <cell r="C19" t="str">
            <v>橋本 凛久</v>
          </cell>
          <cell r="D19" t="str">
            <v>ｶﾃﾞｯﾄｵｰﾌﾟﾝ</v>
          </cell>
          <cell r="E19">
            <v>8</v>
          </cell>
          <cell r="F19">
            <v>5.4838310185185181E-3</v>
          </cell>
          <cell r="G19">
            <v>12.429</v>
          </cell>
          <cell r="H19">
            <v>0.121</v>
          </cell>
          <cell r="I19">
            <v>0</v>
          </cell>
          <cell r="J19" t="str">
            <v>KC NAGAHARA</v>
          </cell>
          <cell r="K19" t="str">
            <v>CRG/YAMAHA</v>
          </cell>
          <cell r="L19" t="str">
            <v>YH</v>
          </cell>
          <cell r="M19">
            <v>10363204</v>
          </cell>
          <cell r="N19">
            <v>58.1</v>
          </cell>
          <cell r="O19">
            <v>78.319999999999993</v>
          </cell>
          <cell r="P19">
            <v>6</v>
          </cell>
          <cell r="Q19">
            <v>58.225999999999999</v>
          </cell>
          <cell r="R19">
            <v>29.247</v>
          </cell>
          <cell r="S19">
            <v>28.978999999999999</v>
          </cell>
          <cell r="T19" t="str">
            <v>D58fffa17</v>
          </cell>
        </row>
        <row r="20">
          <cell r="A20">
            <v>19</v>
          </cell>
          <cell r="B20">
            <v>27</v>
          </cell>
          <cell r="C20" t="str">
            <v>三好 天水</v>
          </cell>
          <cell r="D20" t="str">
            <v>ｶﾃﾞｯﾄｵｰﾌﾟﾝ</v>
          </cell>
          <cell r="E20">
            <v>8</v>
          </cell>
          <cell r="F20">
            <v>5.488206018518519E-3</v>
          </cell>
          <cell r="G20">
            <v>12.807</v>
          </cell>
          <cell r="H20">
            <v>0.378</v>
          </cell>
          <cell r="I20">
            <v>0</v>
          </cell>
          <cell r="J20" t="str">
            <v>ﾊﾗﾀﾞｶｰﾄｸﾗﾌﾞ</v>
          </cell>
          <cell r="K20" t="str">
            <v>KOSMIC/YAMAHA</v>
          </cell>
          <cell r="L20" t="str">
            <v>YH</v>
          </cell>
          <cell r="M20">
            <v>12</v>
          </cell>
          <cell r="N20">
            <v>57.972000000000001</v>
          </cell>
          <cell r="O20">
            <v>78.492999999999995</v>
          </cell>
          <cell r="P20">
            <v>8</v>
          </cell>
          <cell r="Q20">
            <v>58.008000000000003</v>
          </cell>
          <cell r="R20">
            <v>29.085000000000001</v>
          </cell>
          <cell r="S20">
            <v>28.887</v>
          </cell>
          <cell r="T20" t="str">
            <v>D768142af</v>
          </cell>
        </row>
        <row r="21">
          <cell r="A21">
            <v>20</v>
          </cell>
          <cell r="B21">
            <v>26</v>
          </cell>
          <cell r="C21" t="str">
            <v>林 龍輝</v>
          </cell>
          <cell r="D21" t="str">
            <v>ｶﾃﾞｯﾄｵｰﾌﾟﾝ</v>
          </cell>
          <cell r="E21">
            <v>8</v>
          </cell>
          <cell r="F21">
            <v>5.4883449074074079E-3</v>
          </cell>
          <cell r="G21">
            <v>12.819000000000001</v>
          </cell>
          <cell r="H21">
            <v>1.2E-2</v>
          </cell>
          <cell r="I21">
            <v>0</v>
          </cell>
          <cell r="J21" t="str">
            <v>ﾊﾗﾀﾞｶｰﾄｸﾗﾌﾞ</v>
          </cell>
          <cell r="K21" t="str">
            <v>EXPRIT/YAMAHA</v>
          </cell>
          <cell r="L21" t="str">
            <v>YH</v>
          </cell>
          <cell r="M21">
            <v>5444022</v>
          </cell>
          <cell r="N21">
            <v>57.982999999999997</v>
          </cell>
          <cell r="O21">
            <v>78.477999999999994</v>
          </cell>
          <cell r="P21">
            <v>3</v>
          </cell>
          <cell r="Q21">
            <v>58.051000000000002</v>
          </cell>
          <cell r="R21">
            <v>29.265999999999998</v>
          </cell>
          <cell r="S21">
            <v>29.149000000000001</v>
          </cell>
          <cell r="T21" t="str">
            <v>D8667fd35</v>
          </cell>
        </row>
        <row r="22">
          <cell r="A22">
            <v>21</v>
          </cell>
          <cell r="B22">
            <v>20</v>
          </cell>
          <cell r="C22" t="str">
            <v>成川 綜佑</v>
          </cell>
          <cell r="D22" t="str">
            <v>ｶﾃﾞｯﾄｵｰﾌﾟﾝ</v>
          </cell>
          <cell r="E22">
            <v>8</v>
          </cell>
          <cell r="F22">
            <v>5.4951273148148147E-3</v>
          </cell>
          <cell r="G22">
            <v>13.404999999999999</v>
          </cell>
          <cell r="H22">
            <v>0.58599999999999997</v>
          </cell>
          <cell r="I22">
            <v>0</v>
          </cell>
          <cell r="J22" t="str">
            <v>KAKIE racing team</v>
          </cell>
          <cell r="K22" t="str">
            <v>KART REPUBLIC/YAMAHA</v>
          </cell>
          <cell r="L22" t="str">
            <v>YH</v>
          </cell>
          <cell r="M22">
            <v>4728256</v>
          </cell>
          <cell r="N22">
            <v>58.058</v>
          </cell>
          <cell r="O22">
            <v>78.376999999999995</v>
          </cell>
          <cell r="P22">
            <v>6</v>
          </cell>
          <cell r="Q22">
            <v>58.26</v>
          </cell>
          <cell r="R22">
            <v>29.402000000000001</v>
          </cell>
          <cell r="S22">
            <v>28.870999999999999</v>
          </cell>
          <cell r="T22" t="str">
            <v>D84714f30</v>
          </cell>
        </row>
        <row r="23">
          <cell r="A23">
            <v>22</v>
          </cell>
          <cell r="B23">
            <v>22</v>
          </cell>
          <cell r="C23" t="str">
            <v>刈米 悠人</v>
          </cell>
          <cell r="D23" t="str">
            <v>ｶﾃﾞｯﾄｵｰﾌﾟﾝ</v>
          </cell>
          <cell r="E23">
            <v>8</v>
          </cell>
          <cell r="F23">
            <v>5.5414004629629624E-3</v>
          </cell>
          <cell r="G23">
            <v>17.402999999999999</v>
          </cell>
          <cell r="H23">
            <v>3.9980000000000002</v>
          </cell>
          <cell r="I23">
            <v>0</v>
          </cell>
          <cell r="J23" t="str">
            <v>ぴぃたぁぱん</v>
          </cell>
          <cell r="K23" t="str">
            <v>ｶｰﾄﾘﾊﾟﾌﾞﾘｯｸ/YAMAHA</v>
          </cell>
          <cell r="L23" t="str">
            <v>YH</v>
          </cell>
          <cell r="M23">
            <v>11391506</v>
          </cell>
          <cell r="N23">
            <v>58.807000000000002</v>
          </cell>
          <cell r="O23">
            <v>77.379000000000005</v>
          </cell>
          <cell r="P23">
            <v>7</v>
          </cell>
          <cell r="Q23">
            <v>59.037999999999997</v>
          </cell>
          <cell r="R23">
            <v>29.940999999999999</v>
          </cell>
          <cell r="S23">
            <v>29.164999999999999</v>
          </cell>
          <cell r="T23" t="str">
            <v>D759c49c0</v>
          </cell>
        </row>
        <row r="24">
          <cell r="A24">
            <v>23</v>
          </cell>
          <cell r="B24">
            <v>91</v>
          </cell>
          <cell r="C24" t="str">
            <v>森 一真</v>
          </cell>
          <cell r="D24" t="str">
            <v>ｶﾃﾞｯﾄｵｰﾌﾟﾝ</v>
          </cell>
          <cell r="E24">
            <v>8</v>
          </cell>
          <cell r="F24">
            <v>5.5518171296296296E-3</v>
          </cell>
          <cell r="G24">
            <v>18.303000000000001</v>
          </cell>
          <cell r="H24">
            <v>0.9</v>
          </cell>
          <cell r="I24">
            <v>0</v>
          </cell>
          <cell r="J24" t="str">
            <v>ﾁｰﾑﾅｶﾞｵ</v>
          </cell>
          <cell r="K24" t="str">
            <v>energy corse/YAMAHA</v>
          </cell>
          <cell r="L24" t="str">
            <v>YH</v>
          </cell>
          <cell r="M24">
            <v>3572468</v>
          </cell>
          <cell r="N24">
            <v>58.561999999999998</v>
          </cell>
          <cell r="O24">
            <v>77.701999999999998</v>
          </cell>
          <cell r="P24">
            <v>8</v>
          </cell>
          <cell r="Q24">
            <v>58.689</v>
          </cell>
          <cell r="R24">
            <v>29.48</v>
          </cell>
          <cell r="S24">
            <v>29.082000000000001</v>
          </cell>
          <cell r="T24" t="str">
            <v>D274ef4a2</v>
          </cell>
        </row>
        <row r="25">
          <cell r="A25">
            <v>24</v>
          </cell>
          <cell r="B25">
            <v>8</v>
          </cell>
          <cell r="C25" t="str">
            <v>森谷 永翔</v>
          </cell>
          <cell r="D25" t="str">
            <v>ｶﾃﾞｯﾄｵｰﾌﾟﾝ</v>
          </cell>
          <cell r="E25">
            <v>8</v>
          </cell>
          <cell r="F25">
            <v>5.5547222222222222E-3</v>
          </cell>
          <cell r="G25">
            <v>18.553999999999998</v>
          </cell>
          <cell r="H25">
            <v>0.251</v>
          </cell>
          <cell r="I25">
            <v>0</v>
          </cell>
          <cell r="J25" t="str">
            <v>ERSwithSACCESS</v>
          </cell>
          <cell r="K25" t="str">
            <v>ﾊﾟﾛﾘﾝ/YAMAHA</v>
          </cell>
          <cell r="L25" t="str">
            <v>YH</v>
          </cell>
          <cell r="M25">
            <v>13624525</v>
          </cell>
          <cell r="N25">
            <v>57.856000000000002</v>
          </cell>
          <cell r="O25">
            <v>78.650000000000006</v>
          </cell>
          <cell r="P25">
            <v>4</v>
          </cell>
          <cell r="Q25">
            <v>57.884</v>
          </cell>
          <cell r="R25">
            <v>29.218</v>
          </cell>
          <cell r="S25">
            <v>28.666</v>
          </cell>
          <cell r="T25" t="str">
            <v>Df2cde01f</v>
          </cell>
        </row>
        <row r="26">
          <cell r="A26">
            <v>25</v>
          </cell>
          <cell r="B26">
            <v>30</v>
          </cell>
          <cell r="C26" t="str">
            <v>中野 遼</v>
          </cell>
          <cell r="D26" t="str">
            <v>ｶﾃﾞｯﾄｵｰﾌﾟﾝ</v>
          </cell>
          <cell r="E26">
            <v>8</v>
          </cell>
          <cell r="F26">
            <v>5.5606828703703703E-3</v>
          </cell>
          <cell r="G26">
            <v>19.068999999999999</v>
          </cell>
          <cell r="H26">
            <v>0.51500000000000001</v>
          </cell>
          <cell r="I26">
            <v>0</v>
          </cell>
          <cell r="J26" t="str">
            <v>ﾁｰﾑﾅｶﾞｵ</v>
          </cell>
          <cell r="K26" t="str">
            <v>Energy/YAMAHA</v>
          </cell>
          <cell r="L26" t="str">
            <v>YH</v>
          </cell>
          <cell r="M26">
            <v>4540638</v>
          </cell>
          <cell r="N26">
            <v>58.828000000000003</v>
          </cell>
          <cell r="O26">
            <v>77.350999999999999</v>
          </cell>
          <cell r="P26">
            <v>7</v>
          </cell>
          <cell r="Q26">
            <v>58.884999999999998</v>
          </cell>
          <cell r="R26">
            <v>29.635999999999999</v>
          </cell>
          <cell r="S26">
            <v>29.248999999999999</v>
          </cell>
          <cell r="T26" t="str">
            <v>D8d6e31e4</v>
          </cell>
        </row>
        <row r="27">
          <cell r="A27">
            <v>26</v>
          </cell>
          <cell r="B27">
            <v>9</v>
          </cell>
          <cell r="C27" t="str">
            <v>松本 聖生</v>
          </cell>
          <cell r="D27" t="str">
            <v>ｶﾃﾞｯﾄｵｰﾌﾟﾝ</v>
          </cell>
          <cell r="E27">
            <v>8</v>
          </cell>
          <cell r="F27">
            <v>5.5631365740740736E-3</v>
          </cell>
          <cell r="G27">
            <v>19.280999999999999</v>
          </cell>
          <cell r="H27">
            <v>0.21199999999999999</v>
          </cell>
          <cell r="I27">
            <v>0</v>
          </cell>
          <cell r="J27" t="str">
            <v>NEXT-ONE Racing</v>
          </cell>
          <cell r="K27" t="str">
            <v>KART REPUBLIC/YAMAHA</v>
          </cell>
          <cell r="L27" t="str">
            <v>YH</v>
          </cell>
          <cell r="M27">
            <v>19</v>
          </cell>
          <cell r="N27">
            <v>58.168999999999997</v>
          </cell>
          <cell r="O27">
            <v>78.227000000000004</v>
          </cell>
          <cell r="P27">
            <v>6</v>
          </cell>
          <cell r="Q27">
            <v>58.307000000000002</v>
          </cell>
          <cell r="R27">
            <v>29.613</v>
          </cell>
          <cell r="S27">
            <v>28.85</v>
          </cell>
          <cell r="T27" t="str">
            <v>D22bcb4b</v>
          </cell>
          <cell r="U27" t="str">
            <v>鈴鹿選手権ｼﾘｰｽﾞ特別規則 競技車両規則第60条～2)(ﾌﾛﾝﾄﾌｪｱﾘﾝｸﾞ)違反により、5秒加算とした。</v>
          </cell>
        </row>
        <row r="28">
          <cell r="A28">
            <v>27</v>
          </cell>
          <cell r="B28">
            <v>25</v>
          </cell>
          <cell r="C28" t="str">
            <v>寺西 俊稀</v>
          </cell>
          <cell r="D28" t="str">
            <v>ｶﾃﾞｯﾄｵｰﾌﾟﾝ</v>
          </cell>
          <cell r="E28">
            <v>8</v>
          </cell>
          <cell r="F28">
            <v>5.5811921296296295E-3</v>
          </cell>
          <cell r="G28">
            <v>20.841000000000001</v>
          </cell>
          <cell r="H28">
            <v>1.56</v>
          </cell>
          <cell r="I28">
            <v>0</v>
          </cell>
          <cell r="J28" t="str">
            <v>ONEPOINT</v>
          </cell>
          <cell r="K28" t="str">
            <v>ﾊﾟﾛﾘﾝ/YAMAHA</v>
          </cell>
          <cell r="L28" t="str">
            <v>YH</v>
          </cell>
          <cell r="M28">
            <v>4740237</v>
          </cell>
          <cell r="N28">
            <v>58.145000000000003</v>
          </cell>
          <cell r="O28">
            <v>78.260000000000005</v>
          </cell>
          <cell r="P28">
            <v>3</v>
          </cell>
          <cell r="Q28">
            <v>58.146999999999998</v>
          </cell>
          <cell r="R28">
            <v>29.707000000000001</v>
          </cell>
          <cell r="S28">
            <v>28.922000000000001</v>
          </cell>
          <cell r="T28" t="str">
            <v>D876cbbd4</v>
          </cell>
        </row>
        <row r="29">
          <cell r="A29">
            <v>28</v>
          </cell>
          <cell r="B29">
            <v>99</v>
          </cell>
          <cell r="C29" t="str">
            <v>永井 海吏</v>
          </cell>
          <cell r="D29" t="str">
            <v>ｶﾃﾞｯﾄｵｰﾌﾟﾝ</v>
          </cell>
          <cell r="E29">
            <v>8</v>
          </cell>
          <cell r="F29">
            <v>5.5919675925925928E-3</v>
          </cell>
          <cell r="G29">
            <v>21.771999999999998</v>
          </cell>
          <cell r="H29">
            <v>0.93100000000000005</v>
          </cell>
          <cell r="I29">
            <v>0</v>
          </cell>
          <cell r="J29" t="str">
            <v>ｶｰﾄｶﾞﾚｰｼﾞｸﾗｯｼｭﾒｲﾄ</v>
          </cell>
          <cell r="K29" t="str">
            <v>EXPRIT/YAMAHA</v>
          </cell>
          <cell r="L29" t="str">
            <v>YH</v>
          </cell>
          <cell r="M29">
            <v>28</v>
          </cell>
          <cell r="N29">
            <v>59.463000000000001</v>
          </cell>
          <cell r="O29">
            <v>76.525000000000006</v>
          </cell>
          <cell r="P29">
            <v>7</v>
          </cell>
          <cell r="Q29">
            <v>59.533999999999999</v>
          </cell>
          <cell r="R29">
            <v>30.245999999999999</v>
          </cell>
          <cell r="S29">
            <v>29.446000000000002</v>
          </cell>
          <cell r="T29" t="str">
            <v>Dd099db19</v>
          </cell>
        </row>
        <row r="30">
          <cell r="A30">
            <v>29</v>
          </cell>
          <cell r="B30">
            <v>44</v>
          </cell>
          <cell r="C30" t="str">
            <v>種田 隆威</v>
          </cell>
          <cell r="D30" t="str">
            <v>ｶﾃﾞｯﾄｵｰﾌﾟﾝ</v>
          </cell>
          <cell r="E30">
            <v>8</v>
          </cell>
          <cell r="F30">
            <v>5.6218865740740734E-3</v>
          </cell>
          <cell r="G30">
            <v>24.356999999999999</v>
          </cell>
          <cell r="H30">
            <v>2.585</v>
          </cell>
          <cell r="I30">
            <v>0</v>
          </cell>
          <cell r="J30" t="str">
            <v>FLAXﾓｰﾀｰｽﾎﾟｰﾂ</v>
          </cell>
          <cell r="K30" t="str">
            <v>GLEATEQ/YAMAHA</v>
          </cell>
          <cell r="L30" t="str">
            <v>YH</v>
          </cell>
          <cell r="M30">
            <v>10739758</v>
          </cell>
          <cell r="N30">
            <v>6.9802083333333337E-4</v>
          </cell>
          <cell r="O30">
            <v>75.450999999999993</v>
          </cell>
          <cell r="P30">
            <v>3</v>
          </cell>
          <cell r="Q30">
            <v>6.9804398148148145E-4</v>
          </cell>
          <cell r="R30">
            <v>30.420999999999999</v>
          </cell>
          <cell r="S30">
            <v>29.89</v>
          </cell>
          <cell r="T30" t="str">
            <v>D41c8adc8</v>
          </cell>
        </row>
        <row r="31">
          <cell r="A31">
            <v>30</v>
          </cell>
          <cell r="B31">
            <v>57</v>
          </cell>
          <cell r="C31" t="str">
            <v>石川 大翔</v>
          </cell>
          <cell r="D31" t="str">
            <v>ｶﾃﾞｯﾄｵｰﾌﾟﾝ</v>
          </cell>
          <cell r="E31">
            <v>8</v>
          </cell>
          <cell r="F31">
            <v>5.6580439814814818E-3</v>
          </cell>
          <cell r="G31">
            <v>27.481000000000002</v>
          </cell>
          <cell r="H31">
            <v>3.1240000000000001</v>
          </cell>
          <cell r="I31">
            <v>0</v>
          </cell>
          <cell r="J31" t="str">
            <v>ぴぃたぁぱん</v>
          </cell>
          <cell r="K31" t="str">
            <v>ﾊﾟﾛﾘﾝ/YAMAHA</v>
          </cell>
          <cell r="L31" t="str">
            <v>YH</v>
          </cell>
          <cell r="M31">
            <v>12781733</v>
          </cell>
          <cell r="N31">
            <v>59.978000000000002</v>
          </cell>
          <cell r="O31">
            <v>75.867999999999995</v>
          </cell>
          <cell r="P31">
            <v>7</v>
          </cell>
          <cell r="Q31">
            <v>6.9818287037037028E-4</v>
          </cell>
          <cell r="R31">
            <v>30.754000000000001</v>
          </cell>
          <cell r="S31">
            <v>29.872</v>
          </cell>
          <cell r="T31" t="str">
            <v>D49dcca60</v>
          </cell>
        </row>
        <row r="32">
          <cell r="A32">
            <v>31</v>
          </cell>
          <cell r="B32">
            <v>10</v>
          </cell>
          <cell r="C32" t="str">
            <v>大川 尚志</v>
          </cell>
          <cell r="D32" t="str">
            <v>ｶﾃﾞｯﾄｵｰﾌﾟﾝ</v>
          </cell>
          <cell r="E32">
            <v>8</v>
          </cell>
          <cell r="F32">
            <v>5.6906134259259271E-3</v>
          </cell>
          <cell r="G32">
            <v>30.295000000000002</v>
          </cell>
          <cell r="H32">
            <v>0.55700000000000005</v>
          </cell>
          <cell r="I32">
            <v>0</v>
          </cell>
          <cell r="J32" t="str">
            <v>Formation Lap Racing</v>
          </cell>
          <cell r="K32" t="str">
            <v>puraga/YAMAHA</v>
          </cell>
          <cell r="L32" t="str">
            <v>YH</v>
          </cell>
          <cell r="M32">
            <v>20</v>
          </cell>
          <cell r="N32">
            <v>58.762999999999998</v>
          </cell>
          <cell r="O32">
            <v>77.436000000000007</v>
          </cell>
          <cell r="P32">
            <v>7</v>
          </cell>
          <cell r="Q32">
            <v>58.997</v>
          </cell>
          <cell r="R32">
            <v>29.776</v>
          </cell>
          <cell r="S32">
            <v>29.221</v>
          </cell>
          <cell r="T32" t="str">
            <v>D9f50400</v>
          </cell>
        </row>
        <row r="33">
          <cell r="A33">
            <v>33</v>
          </cell>
          <cell r="B33">
            <v>24</v>
          </cell>
          <cell r="C33" t="str">
            <v>道尾 柊哉</v>
          </cell>
          <cell r="D33" t="str">
            <v>ｶﾃﾞｯﾄｵｰﾌﾟﾝ</v>
          </cell>
          <cell r="E33">
            <v>5</v>
          </cell>
          <cell r="F33">
            <v>5.6792708333333339E-3</v>
          </cell>
          <cell r="G33" t="str">
            <v>3 Laps</v>
          </cell>
          <cell r="H33" t="str">
            <v>3 Laps</v>
          </cell>
          <cell r="I33">
            <v>0</v>
          </cell>
          <cell r="J33" t="str">
            <v>ﾊﾗﾀﾞｶｰﾄｸﾗﾌﾞ</v>
          </cell>
          <cell r="K33" t="str">
            <v>FALCON/YAMAHA</v>
          </cell>
          <cell r="L33" t="str">
            <v>YH</v>
          </cell>
          <cell r="M33">
            <v>16444408</v>
          </cell>
          <cell r="N33">
            <v>59.234999999999999</v>
          </cell>
          <cell r="O33">
            <v>76.819000000000003</v>
          </cell>
          <cell r="P33">
            <v>5</v>
          </cell>
          <cell r="Q33">
            <v>59.292000000000002</v>
          </cell>
          <cell r="R33">
            <v>30.132000000000001</v>
          </cell>
          <cell r="S33">
            <v>29.103000000000002</v>
          </cell>
          <cell r="T33" t="str">
            <v>D778a7612</v>
          </cell>
        </row>
        <row r="34">
          <cell r="A34">
            <v>32</v>
          </cell>
          <cell r="B34">
            <v>42</v>
          </cell>
          <cell r="C34" t="str">
            <v>元田 心絆</v>
          </cell>
          <cell r="D34" t="str">
            <v>ｶﾃﾞｯﾄｵｰﾌﾟﾝ</v>
          </cell>
          <cell r="E34">
            <v>8</v>
          </cell>
          <cell r="F34">
            <v>5.6841666666666672E-3</v>
          </cell>
          <cell r="G34">
            <v>29.738</v>
          </cell>
          <cell r="H34">
            <v>2.2570000000000001</v>
          </cell>
          <cell r="I34">
            <v>0</v>
          </cell>
          <cell r="K34" t="str">
            <v>TONYKART/YAMAHA</v>
          </cell>
          <cell r="L34" t="str">
            <v>YH</v>
          </cell>
          <cell r="M34">
            <v>15121033</v>
          </cell>
          <cell r="N34">
            <v>57.904000000000003</v>
          </cell>
          <cell r="O34">
            <v>78.584999999999994</v>
          </cell>
          <cell r="P34">
            <v>7</v>
          </cell>
          <cell r="Q34">
            <v>58.128999999999998</v>
          </cell>
          <cell r="R34">
            <v>29.259</v>
          </cell>
          <cell r="S34">
            <v>28.91</v>
          </cell>
          <cell r="T34" t="str">
            <v>D43dedb70</v>
          </cell>
          <cell r="U34" t="str">
            <v>鈴鹿選手権ｼﾘｰｽﾞ特別規則 第30条～1)(1)ｽﾀｰﾄ違反(ｺﾘﾄﾞｰ違反)により、着順から3位下の順位とする。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40" workbookViewId="0">
      <selection activeCell="N67" sqref="N6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カデット オープン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16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横山 輝翔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37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前田 蒼介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クラス",'[1]予選ヒート-レース結果表・グリッド用（貼付）'!$1:$1,0))=0,"",INDEX('[1]予選ヒート-レース結果表・グリッド用（貼付）'!$A:$Z,MATCH(1,'[1]予選ヒート-レース結果表・グリッド用（貼付）'!$A:$A,0),MATCH("クラス",'[1]予選ヒート-レース結果表・グリッド用（貼付）'!$1:$1,0)))</f>
        <v>ｶﾃﾞｯﾄｵｰﾌﾟﾝ</v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energy/YAMAHA</v>
      </c>
      <c r="G16" s="20"/>
      <c r="H16" s="35" t="str">
        <f>IF(INDEX('[1]予選ヒート-レース結果表・グリッド用（貼付）'!$A:$Z,MATCH(G15,'[1]予選ヒート-レース結果表・グリッド用（貼付）'!$A:$A,0),MATCH("クラス",'[1]予選ヒート-レース結果表・グリッド用（貼付）'!$1:$1,0))=0,"",INDEX('[1]予選ヒート-レース結果表・グリッド用（貼付）'!$A:$Z,MATCH(G15,'[1]予選ヒート-レース結果表・グリッド用（貼付）'!$A:$A,0),MATCH("クラス",'[1]予選ヒート-レース結果表・グリッド用（貼付）'!$1:$1,0)))</f>
        <v>ｶﾃﾞｯﾄｵｰﾌﾟﾝ</v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KARTREPUBLIC/YAMAHA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ﾁｰﾑﾅｶﾞｵ</v>
      </c>
      <c r="D17" s="37"/>
      <c r="E17" s="38"/>
      <c r="F17" s="39"/>
      <c r="G17" s="20"/>
      <c r="H17" s="40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Team REGOLITH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3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56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南崎 高志</v>
      </c>
      <c r="E19" s="28"/>
      <c r="F19" s="30"/>
      <c r="G19" s="1">
        <f>IF(MAX('[1]予選ヒート-レース結果表・グリッド用（貼付）'!A:A)&gt;B19,B19+1,"")</f>
        <v>4</v>
      </c>
      <c r="H19" s="43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39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澤田 龍征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クラス",'[1]予選ヒート-レース結果表・グリッド用（貼付）'!$1:$1,0))=0,"",INDEX('[1]予選ヒート-レース結果表・グリッド用（貼付）'!$A:$Z,MATCH(B19,'[1]予選ヒート-レース結果表・グリッド用（貼付）'!$A:$A,0),MATCH("クラス",'[1]予選ヒート-レース結果表・グリッド用（貼付）'!$1:$1,0))),"")</f>
        <v>ｶﾃﾞｯﾄｵｰﾌﾟﾝ</v>
      </c>
      <c r="D20" s="33"/>
      <c r="E20" s="44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Energy corse/YAMAHA</v>
      </c>
      <c r="G20" s="20"/>
      <c r="H20" s="35" t="str">
        <f>IFERROR(IF(INDEX('[1]予選ヒート-レース結果表・グリッド用（貼付）'!$A:$Z,MATCH(G19,'[1]予選ヒート-レース結果表・グリッド用（貼付）'!$A:$A,0),MATCH("クラス",'[1]予選ヒート-レース結果表・グリッド用（貼付）'!$1:$1,0))=0,"",INDEX('[1]予選ヒート-レース結果表・グリッド用（貼付）'!$A:$Z,MATCH(G19,'[1]予選ヒート-レース結果表・グリッド用（貼付）'!$A:$A,0),MATCH("クラス",'[1]予選ヒート-レース結果表・グリッド用（貼付）'!$1:$1,0))),"")</f>
        <v>ｶﾃﾞｯﾄｵｰﾌﾟﾝ</v>
      </c>
      <c r="I20" s="33"/>
      <c r="J20" s="44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PAROLIN/YAMAHA</v>
      </c>
      <c r="L20" s="31"/>
      <c r="M20" s="18"/>
    </row>
    <row r="21" spans="1:13" ht="9" customHeight="1" x14ac:dyDescent="0.15">
      <c r="A21" s="19"/>
      <c r="B21" s="20"/>
      <c r="C21" s="40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ｼﾅｼﾞｰﾘﾝｸｽ</v>
      </c>
      <c r="D21" s="45"/>
      <c r="E21" s="40"/>
      <c r="F21" s="39"/>
      <c r="G21" s="20"/>
      <c r="H21" s="40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LUCE MOTOR SPORTS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3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21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林 樹生</v>
      </c>
      <c r="E23" s="28"/>
      <c r="F23" s="30"/>
      <c r="G23" s="1">
        <f>IF(MAX('[1]予選ヒート-レース結果表・グリッド用（貼付）'!A:A)&gt;B23,B23+1,"")</f>
        <v>6</v>
      </c>
      <c r="H23" s="43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18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関谷 拓真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クラス",'[1]予選ヒート-レース結果表・グリッド用（貼付）'!$1:$1,0))=0,"",INDEX('[1]予選ヒート-レース結果表・グリッド用（貼付）'!$A:$Z,MATCH(B23,'[1]予選ヒート-レース結果表・グリッド用（貼付）'!$A:$A,0),MATCH("クラス",'[1]予選ヒート-レース結果表・グリッド用（貼付）'!$1:$1,0))),"")</f>
        <v>ｶﾃﾞｯﾄｵｰﾌﾟﾝ</v>
      </c>
      <c r="D24" s="33"/>
      <c r="E24" s="44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parolin/YAMAHA</v>
      </c>
      <c r="G24" s="20"/>
      <c r="H24" s="35" t="str">
        <f>IFERROR(IF(INDEX('[1]予選ヒート-レース結果表・グリッド用（貼付）'!$A:$Z,MATCH(G23,'[1]予選ヒート-レース結果表・グリッド用（貼付）'!$A:$A,0),MATCH("クラス",'[1]予選ヒート-レース結果表・グリッド用（貼付）'!$1:$1,0))=0,"",INDEX('[1]予選ヒート-レース結果表・グリッド用（貼付）'!$A:$Z,MATCH(G23,'[1]予選ヒート-レース結果表・グリッド用（貼付）'!$A:$A,0),MATCH("クラス",'[1]予選ヒート-レース結果表・グリッド用（貼付）'!$1:$1,0))),"")</f>
        <v>ｶﾃﾞｯﾄｵｰﾌﾟﾝ</v>
      </c>
      <c r="I24" s="33"/>
      <c r="J24" s="44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PAROLIN/YAMAHA</v>
      </c>
      <c r="L24" s="31"/>
      <c r="M24" s="18"/>
    </row>
    <row r="25" spans="1:13" ht="9" customHeight="1" x14ac:dyDescent="0.15">
      <c r="A25" s="19"/>
      <c r="B25" s="20"/>
      <c r="C25" s="40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HIGUCHI RACING TEAM</v>
      </c>
      <c r="D25" s="45"/>
      <c r="E25" s="40"/>
      <c r="F25" s="39"/>
      <c r="G25" s="20"/>
      <c r="H25" s="40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RT WORLD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3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23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柴崎 尊</v>
      </c>
      <c r="E27" s="28"/>
      <c r="F27" s="30"/>
      <c r="G27" s="1">
        <f>IF(MAX('[1]予選ヒート-レース結果表・グリッド用（貼付）'!A:A)&gt;B27,B27+1,"")</f>
        <v>8</v>
      </c>
      <c r="H27" s="43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34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手塚 大雅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クラス",'[1]予選ヒート-レース結果表・グリッド用（貼付）'!$1:$1,0))=0,"",INDEX('[1]予選ヒート-レース結果表・グリッド用（貼付）'!$A:$Z,MATCH(B27,'[1]予選ヒート-レース結果表・グリッド用（貼付）'!$A:$A,0),MATCH("クラス",'[1]予選ヒート-レース結果表・グリッド用（貼付）'!$1:$1,0))),"")</f>
        <v>ｶﾃﾞｯﾄｵｰﾌﾟﾝ</v>
      </c>
      <c r="D28" s="33"/>
      <c r="E28" s="44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ﾊﾟﾛﾘﾝ/YAMAHA</v>
      </c>
      <c r="G28" s="20"/>
      <c r="H28" s="35" t="str">
        <f>IFERROR(IF(INDEX('[1]予選ヒート-レース結果表・グリッド用（貼付）'!$A:$Z,MATCH(G27,'[1]予選ヒート-レース結果表・グリッド用（貼付）'!$A:$A,0),MATCH("クラス",'[1]予選ヒート-レース結果表・グリッド用（貼付）'!$1:$1,0))=0,"",INDEX('[1]予選ヒート-レース結果表・グリッド用（貼付）'!$A:$Z,MATCH(G27,'[1]予選ヒート-レース結果表・グリッド用（貼付）'!$A:$A,0),MATCH("クラス",'[1]予選ヒート-レース結果表・グリッド用（貼付）'!$1:$1,0))),"")</f>
        <v>ｶﾃﾞｯﾄｵｰﾌﾟﾝ</v>
      </c>
      <c r="I28" s="33"/>
      <c r="J28" s="44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Drago Corse/YAMAHA</v>
      </c>
      <c r="L28" s="31"/>
      <c r="M28" s="18"/>
    </row>
    <row r="29" spans="1:13" ht="9" customHeight="1" x14ac:dyDescent="0.15">
      <c r="A29" s="19"/>
      <c r="B29" s="20"/>
      <c r="C29" s="40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HRS JAPAN</v>
      </c>
      <c r="D29" s="45"/>
      <c r="E29" s="40"/>
      <c r="F29" s="39"/>
      <c r="G29" s="20"/>
      <c r="H29" s="40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Zi-Vivre RT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3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94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清永 旺佑</v>
      </c>
      <c r="E31" s="28"/>
      <c r="F31" s="30"/>
      <c r="G31" s="1">
        <f>IF(MAX('[1]予選ヒート-レース結果表・グリッド用（貼付）'!A:A)&gt;B31,B31+1,"")</f>
        <v>10</v>
      </c>
      <c r="H31" s="43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55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石部 旺介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クラス",'[1]予選ヒート-レース結果表・グリッド用（貼付）'!$1:$1,0))=0,"",INDEX('[1]予選ヒート-レース結果表・グリッド用（貼付）'!$A:$Z,MATCH(B31,'[1]予選ヒート-レース結果表・グリッド用（貼付）'!$A:$A,0),MATCH("クラス",'[1]予選ヒート-レース結果表・グリッド用（貼付）'!$1:$1,0))),"")</f>
        <v>ｶﾃﾞｯﾄｵｰﾌﾟﾝ</v>
      </c>
      <c r="D32" s="33"/>
      <c r="E32" s="44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TONY KART/YAMAHA</v>
      </c>
      <c r="G32" s="20"/>
      <c r="H32" s="35" t="str">
        <f>IFERROR(IF(INDEX('[1]予選ヒート-レース結果表・グリッド用（貼付）'!$A:$Z,MATCH(G31,'[1]予選ヒート-レース結果表・グリッド用（貼付）'!$A:$A,0),MATCH("クラス",'[1]予選ヒート-レース結果表・グリッド用（貼付）'!$1:$1,0))=0,"",INDEX('[1]予選ヒート-レース結果表・グリッド用（貼付）'!$A:$Z,MATCH(G31,'[1]予選ヒート-レース結果表・グリッド用（貼付）'!$A:$A,0),MATCH("クラス",'[1]予選ヒート-レース結果表・グリッド用（貼付）'!$1:$1,0))),"")</f>
        <v>ｶﾃﾞｯﾄｵｰﾌﾟﾝ</v>
      </c>
      <c r="I32" s="33"/>
      <c r="J32" s="44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birelART/YAMAHA</v>
      </c>
      <c r="L32" s="31"/>
      <c r="M32" s="18"/>
    </row>
    <row r="33" spans="1:13" ht="9" customHeight="1" x14ac:dyDescent="0.15">
      <c r="A33" s="19"/>
      <c r="B33" s="20"/>
      <c r="C33" s="40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HIGUCHI Racing Team</v>
      </c>
      <c r="D33" s="45"/>
      <c r="E33" s="40"/>
      <c r="F33" s="39"/>
      <c r="G33" s="20"/>
      <c r="H33" s="40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ERS with SACCESS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3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64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中野 貴介</v>
      </c>
      <c r="E35" s="28"/>
      <c r="F35" s="30"/>
      <c r="G35" s="1">
        <f>IF(MAX('[1]予選ヒート-レース結果表・グリッド用（貼付）'!A:A)&gt;B35,B35+1,"")</f>
        <v>12</v>
      </c>
      <c r="H35" s="43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82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松居 寿來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クラス",'[1]予選ヒート-レース結果表・グリッド用（貼付）'!$1:$1,0))=0,"",INDEX('[1]予選ヒート-レース結果表・グリッド用（貼付）'!$A:$Z,MATCH(B35,'[1]予選ヒート-レース結果表・グリッド用（貼付）'!$A:$A,0),MATCH("クラス",'[1]予選ヒート-レース結果表・グリッド用（貼付）'!$1:$1,0))),"")</f>
        <v>ｶﾃﾞｯﾄｵｰﾌﾟﾝ</v>
      </c>
      <c r="D36" s="33"/>
      <c r="E36" s="44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PAROLIN/YAMAHA</v>
      </c>
      <c r="G36" s="20"/>
      <c r="H36" s="35" t="str">
        <f>IFERROR(IF(INDEX('[1]予選ヒート-レース結果表・グリッド用（貼付）'!$A:$Z,MATCH(G35,'[1]予選ヒート-レース結果表・グリッド用（貼付）'!$A:$A,0),MATCH("クラス",'[1]予選ヒート-レース結果表・グリッド用（貼付）'!$1:$1,0))=0,"",INDEX('[1]予選ヒート-レース結果表・グリッド用（貼付）'!$A:$Z,MATCH(G35,'[1]予選ヒート-レース結果表・グリッド用（貼付）'!$A:$A,0),MATCH("クラス",'[1]予選ヒート-レース結果表・グリッド用（貼付）'!$1:$1,0))),"")</f>
        <v>ｶﾃﾞｯﾄｵｰﾌﾟﾝ</v>
      </c>
      <c r="I36" s="33"/>
      <c r="J36" s="44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ﾌﾟﾗｶﾞ/YAMAHA</v>
      </c>
      <c r="L36" s="47"/>
      <c r="M36" s="8"/>
    </row>
    <row r="37" spans="1:13" ht="9" customHeight="1" x14ac:dyDescent="0.15">
      <c r="A37" s="48"/>
      <c r="B37" s="20"/>
      <c r="C37" s="40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HIGUCHI Racing Team</v>
      </c>
      <c r="D37" s="45"/>
      <c r="E37" s="40"/>
      <c r="F37" s="39"/>
      <c r="G37" s="20"/>
      <c r="H37" s="40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ｶﾞﾚｰｼﾞC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3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63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高木 彪乃介</v>
      </c>
      <c r="E39" s="28"/>
      <c r="F39" s="30"/>
      <c r="G39" s="1">
        <f>IF(MAX('[1]予選ヒート-レース結果表・グリッド用（貼付）'!A:A)&gt;B39,B39+1,"")</f>
        <v>14</v>
      </c>
      <c r="H39" s="43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11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飯田 一仁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クラス",'[1]予選ヒート-レース結果表・グリッド用（貼付）'!$1:$1,0))=0,"",INDEX('[1]予選ヒート-レース結果表・グリッド用（貼付）'!$A:$Z,MATCH(B39,'[1]予選ヒート-レース結果表・グリッド用（貼付）'!$A:$A,0),MATCH("クラス",'[1]予選ヒート-レース結果表・グリッド用（貼付）'!$1:$1,0))),"")</f>
        <v>ｶﾃﾞｯﾄｵｰﾌﾟﾝ</v>
      </c>
      <c r="D40" s="33"/>
      <c r="E40" s="44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ﾊﾟﾛﾘﾝ/YAMAHA</v>
      </c>
      <c r="G40" s="20"/>
      <c r="H40" s="35" t="str">
        <f>IFERROR(IF(INDEX('[1]予選ヒート-レース結果表・グリッド用（貼付）'!$A:$Z,MATCH(G39,'[1]予選ヒート-レース結果表・グリッド用（貼付）'!$A:$A,0),MATCH("クラス",'[1]予選ヒート-レース結果表・グリッド用（貼付）'!$1:$1,0))=0,"",INDEX('[1]予選ヒート-レース結果表・グリッド用（貼付）'!$A:$Z,MATCH(G39,'[1]予選ヒート-レース結果表・グリッド用（貼付）'!$A:$A,0),MATCH("クラス",'[1]予選ヒート-レース結果表・グリッド用（貼付）'!$1:$1,0))),"")</f>
        <v>ｶﾃﾞｯﾄｵｰﾌﾟﾝ</v>
      </c>
      <c r="I40" s="33"/>
      <c r="J40" s="44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LNKART/YAMAHA</v>
      </c>
      <c r="L40" s="47"/>
      <c r="M40" s="8"/>
    </row>
    <row r="41" spans="1:13" ht="9" customHeight="1" x14ac:dyDescent="0.15">
      <c r="A41" s="8"/>
      <c r="B41" s="20"/>
      <c r="C41" s="40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ATEAM Buzz Motorsport</v>
      </c>
      <c r="D41" s="45"/>
      <c r="E41" s="40"/>
      <c r="F41" s="39"/>
      <c r="G41" s="20"/>
      <c r="H41" s="40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ｶｰﾄｶﾞﾚｰｼﾞｸﾗｯｼｭﾒｲﾄ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3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17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島津 舞央</v>
      </c>
      <c r="E43" s="28"/>
      <c r="F43" s="30"/>
      <c r="G43" s="1">
        <f>IF(MAX('[1]予選ヒート-レース結果表・グリッド用（貼付）'!A:A)&gt;B43,B43+1,"")</f>
        <v>16</v>
      </c>
      <c r="H43" s="43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12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大倉 正真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クラス",'[1]予選ヒート-レース結果表・グリッド用（貼付）'!$1:$1,0))=0,"",INDEX('[1]予選ヒート-レース結果表・グリッド用（貼付）'!$A:$Z,MATCH(B43,'[1]予選ヒート-レース結果表・グリッド用（貼付）'!$A:$A,0),MATCH("クラス",'[1]予選ヒート-レース結果表・グリッド用（貼付）'!$1:$1,0))),"")</f>
        <v>ｶﾃﾞｯﾄｵｰﾌﾟﾝ</v>
      </c>
      <c r="D44" s="33"/>
      <c r="E44" s="44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FALCON/YAMAHA</v>
      </c>
      <c r="G44" s="20"/>
      <c r="H44" s="35" t="str">
        <f>IFERROR(IF(INDEX('[1]予選ヒート-レース結果表・グリッド用（貼付）'!$A:$Z,MATCH(G43,'[1]予選ヒート-レース結果表・グリッド用（貼付）'!$A:$A,0),MATCH("クラス",'[1]予選ヒート-レース結果表・グリッド用（貼付）'!$1:$1,0))=0,"",INDEX('[1]予選ヒート-レース結果表・グリッド用（貼付）'!$A:$Z,MATCH(G43,'[1]予選ヒート-レース結果表・グリッド用（貼付）'!$A:$A,0),MATCH("クラス",'[1]予選ヒート-レース結果表・グリッド用（貼付）'!$1:$1,0))),"")</f>
        <v>ｶﾃﾞｯﾄｵｰﾌﾟﾝ</v>
      </c>
      <c r="I44" s="33"/>
      <c r="J44" s="44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TONYKART/YAMAHA</v>
      </c>
      <c r="L44" s="47"/>
      <c r="M44" s="8"/>
    </row>
    <row r="45" spans="1:13" ht="9" customHeight="1" x14ac:dyDescent="0.15">
      <c r="A45" s="8"/>
      <c r="B45" s="20"/>
      <c r="C45" s="40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ぴぃたぁぱん</v>
      </c>
      <c r="D45" s="45"/>
      <c r="E45" s="40"/>
      <c r="F45" s="39"/>
      <c r="G45" s="20"/>
      <c r="H45" s="40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RKT WINNER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3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33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今村 昴星</v>
      </c>
      <c r="E47" s="28"/>
      <c r="F47" s="30"/>
      <c r="G47" s="1">
        <f>IF(MAX('[1]予選ヒート-レース結果表・グリッド用（貼付）'!A:A)&gt;B47,B47+1,"")</f>
        <v>18</v>
      </c>
      <c r="H47" s="43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72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橋本 凛久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クラス",'[1]予選ヒート-レース結果表・グリッド用（貼付）'!$1:$1,0))=0,"",INDEX('[1]予選ヒート-レース結果表・グリッド用（貼付）'!$A:$Z,MATCH(B47,'[1]予選ヒート-レース結果表・グリッド用（貼付）'!$A:$A,0),MATCH("クラス",'[1]予選ヒート-レース結果表・グリッド用（貼付）'!$1:$1,0))),"")</f>
        <v>ｶﾃﾞｯﾄｵｰﾌﾟﾝ</v>
      </c>
      <c r="D48" s="33"/>
      <c r="E48" s="44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PAROLIN/YAMAHA</v>
      </c>
      <c r="G48" s="20"/>
      <c r="H48" s="35" t="str">
        <f>IFERROR(IF(INDEX('[1]予選ヒート-レース結果表・グリッド用（貼付）'!$A:$Z,MATCH(G47,'[1]予選ヒート-レース結果表・グリッド用（貼付）'!$A:$A,0),MATCH("クラス",'[1]予選ヒート-レース結果表・グリッド用（貼付）'!$1:$1,0))=0,"",INDEX('[1]予選ヒート-レース結果表・グリッド用（貼付）'!$A:$Z,MATCH(G47,'[1]予選ヒート-レース結果表・グリッド用（貼付）'!$A:$A,0),MATCH("クラス",'[1]予選ヒート-レース結果表・グリッド用（貼付）'!$1:$1,0))),"")</f>
        <v>ｶﾃﾞｯﾄｵｰﾌﾟﾝ</v>
      </c>
      <c r="I48" s="33"/>
      <c r="J48" s="44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CRG/YAMAHA</v>
      </c>
      <c r="L48" s="47"/>
      <c r="M48" s="8"/>
    </row>
    <row r="49" spans="1:13" ht="9" customHeight="1" x14ac:dyDescent="0.15">
      <c r="A49" s="8"/>
      <c r="B49" s="20"/>
      <c r="C49" s="40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HIGUCHI Racing TEAM</v>
      </c>
      <c r="D49" s="45"/>
      <c r="E49" s="40"/>
      <c r="F49" s="39"/>
      <c r="G49" s="20"/>
      <c r="H49" s="40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KC NAGAHARA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f>IF(MAX('[1]予選ヒート-レース結果表・グリッド用（貼付）'!A:A)&gt;G47,G47+1,"")</f>
        <v>19</v>
      </c>
      <c r="C51" s="43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>27</v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>三好 天水</v>
      </c>
      <c r="E51" s="28"/>
      <c r="F51" s="30"/>
      <c r="G51" s="1">
        <f>IF(MAX('[1]予選ヒート-レース結果表・グリッド用（貼付）'!A:A)&gt;B51,B51+1,"")</f>
        <v>20</v>
      </c>
      <c r="H51" s="43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>26</v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>林 龍輝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クラス",'[1]予選ヒート-レース結果表・グリッド用（貼付）'!$1:$1,0))=0,"",INDEX('[1]予選ヒート-レース結果表・グリッド用（貼付）'!$A:$Z,MATCH(B51,'[1]予選ヒート-レース結果表・グリッド用（貼付）'!$A:$A,0),MATCH("クラス",'[1]予選ヒート-レース結果表・グリッド用（貼付）'!$1:$1,0))),"")</f>
        <v>ｶﾃﾞｯﾄｵｰﾌﾟﾝ</v>
      </c>
      <c r="D52" s="33"/>
      <c r="E52" s="44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>KOSMIC/YAMAHA</v>
      </c>
      <c r="G52" s="20"/>
      <c r="H52" s="35" t="str">
        <f>IFERROR(IF(INDEX('[1]予選ヒート-レース結果表・グリッド用（貼付）'!$A:$Z,MATCH(G51,'[1]予選ヒート-レース結果表・グリッド用（貼付）'!$A:$A,0),MATCH("クラス",'[1]予選ヒート-レース結果表・グリッド用（貼付）'!$1:$1,0))=0,"",INDEX('[1]予選ヒート-レース結果表・グリッド用（貼付）'!$A:$Z,MATCH(G51,'[1]予選ヒート-レース結果表・グリッド用（貼付）'!$A:$A,0),MATCH("クラス",'[1]予選ヒート-レース結果表・グリッド用（貼付）'!$1:$1,0))),"")</f>
        <v>ｶﾃﾞｯﾄｵｰﾌﾟﾝ</v>
      </c>
      <c r="I52" s="33"/>
      <c r="J52" s="44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>EXPRIT/YAMAHA</v>
      </c>
      <c r="L52" s="47"/>
      <c r="M52" s="8"/>
    </row>
    <row r="53" spans="1:13" ht="9" customHeight="1" x14ac:dyDescent="0.15">
      <c r="A53" s="8"/>
      <c r="B53" s="20"/>
      <c r="C53" s="40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>ﾊﾗﾀﾞｶｰﾄｸﾗﾌﾞ</v>
      </c>
      <c r="D53" s="45"/>
      <c r="E53" s="40"/>
      <c r="F53" s="39"/>
      <c r="G53" s="20"/>
      <c r="H53" s="40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>ﾊﾗﾀﾞｶｰﾄｸﾗﾌﾞ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f>IF(MAX('[1]予選ヒート-レース結果表・グリッド用（貼付）'!A:A)&gt;G51,G51+1,"")</f>
        <v>21</v>
      </c>
      <c r="C55" s="43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>20</v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>成川 綜佑</v>
      </c>
      <c r="E55" s="28"/>
      <c r="F55" s="30"/>
      <c r="G55" s="1">
        <f>IF(MAX('[1]予選ヒート-レース結果表・グリッド用（貼付）'!A:A)&gt;B55,B55+1,"")</f>
        <v>22</v>
      </c>
      <c r="H55" s="43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>22</v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>刈米 悠人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クラス",'[1]予選ヒート-レース結果表・グリッド用（貼付）'!$1:$1,0))=0,"",INDEX('[1]予選ヒート-レース結果表・グリッド用（貼付）'!$A:$Z,MATCH(B55,'[1]予選ヒート-レース結果表・グリッド用（貼付）'!$A:$A,0),MATCH("クラス",'[1]予選ヒート-レース結果表・グリッド用（貼付）'!$1:$1,0))),"")</f>
        <v>ｶﾃﾞｯﾄｵｰﾌﾟﾝ</v>
      </c>
      <c r="D56" s="33"/>
      <c r="E56" s="44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>KART REPUBLIC/YAMAHA</v>
      </c>
      <c r="G56" s="20"/>
      <c r="H56" s="35" t="str">
        <f>IFERROR(IF(INDEX('[1]予選ヒート-レース結果表・グリッド用（貼付）'!$A:$Z,MATCH(G55,'[1]予選ヒート-レース結果表・グリッド用（貼付）'!$A:$A,0),MATCH("クラス",'[1]予選ヒート-レース結果表・グリッド用（貼付）'!$1:$1,0))=0,"",INDEX('[1]予選ヒート-レース結果表・グリッド用（貼付）'!$A:$Z,MATCH(G55,'[1]予選ヒート-レース結果表・グリッド用（貼付）'!$A:$A,0),MATCH("クラス",'[1]予選ヒート-レース結果表・グリッド用（貼付）'!$1:$1,0))),"")</f>
        <v>ｶﾃﾞｯﾄｵｰﾌﾟﾝ</v>
      </c>
      <c r="I56" s="33"/>
      <c r="J56" s="44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>ｶｰﾄﾘﾊﾟﾌﾞﾘｯｸ/YAMAHA</v>
      </c>
      <c r="L56" s="47"/>
      <c r="M56" s="8"/>
    </row>
    <row r="57" spans="1:13" ht="9" customHeight="1" x14ac:dyDescent="0.15">
      <c r="A57" s="8"/>
      <c r="B57" s="20"/>
      <c r="C57" s="40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>KAKIE racing team</v>
      </c>
      <c r="D57" s="45"/>
      <c r="E57" s="40"/>
      <c r="F57" s="39"/>
      <c r="G57" s="20"/>
      <c r="H57" s="40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>ぴぃたぁぱん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>
        <f>IF(MAX('[1]予選ヒート-レース結果表・グリッド用（貼付）'!A:A)&gt;G55,G55+1,"")</f>
        <v>23</v>
      </c>
      <c r="C59" s="43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>91</v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>森 一真</v>
      </c>
      <c r="E59" s="28"/>
      <c r="F59" s="30"/>
      <c r="G59" s="1">
        <f>IF(MAX('[1]予選ヒート-レース結果表・グリッド用（貼付）'!A:A)&gt;B59,B59+1,"")</f>
        <v>24</v>
      </c>
      <c r="H59" s="43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>8</v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>森谷 永翔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クラス",'[1]予選ヒート-レース結果表・グリッド用（貼付）'!$1:$1,0))=0,"",INDEX('[1]予選ヒート-レース結果表・グリッド用（貼付）'!$A:$Z,MATCH(B59,'[1]予選ヒート-レース結果表・グリッド用（貼付）'!$A:$A,0),MATCH("クラス",'[1]予選ヒート-レース結果表・グリッド用（貼付）'!$1:$1,0))),"")</f>
        <v>ｶﾃﾞｯﾄｵｰﾌﾟﾝ</v>
      </c>
      <c r="D60" s="33"/>
      <c r="E60" s="44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>energy corse/YAMAHA</v>
      </c>
      <c r="G60" s="20"/>
      <c r="H60" s="35" t="str">
        <f>IFERROR(IF(INDEX('[1]予選ヒート-レース結果表・グリッド用（貼付）'!$A:$Z,MATCH(G59,'[1]予選ヒート-レース結果表・グリッド用（貼付）'!$A:$A,0),MATCH("クラス",'[1]予選ヒート-レース結果表・グリッド用（貼付）'!$1:$1,0))=0,"",INDEX('[1]予選ヒート-レース結果表・グリッド用（貼付）'!$A:$Z,MATCH(G59,'[1]予選ヒート-レース結果表・グリッド用（貼付）'!$A:$A,0),MATCH("クラス",'[1]予選ヒート-レース結果表・グリッド用（貼付）'!$1:$1,0))),"")</f>
        <v>ｶﾃﾞｯﾄｵｰﾌﾟﾝ</v>
      </c>
      <c r="I60" s="33"/>
      <c r="J60" s="44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>ﾊﾟﾛﾘﾝ/YAMAHA</v>
      </c>
      <c r="L60" s="47"/>
      <c r="M60" s="8"/>
    </row>
    <row r="61" spans="1:13" ht="9" customHeight="1" x14ac:dyDescent="0.15">
      <c r="A61" s="8"/>
      <c r="B61" s="20"/>
      <c r="C61" s="40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>ﾁｰﾑﾅｶﾞｵ</v>
      </c>
      <c r="D61" s="45"/>
      <c r="E61" s="40"/>
      <c r="F61" s="39"/>
      <c r="G61" s="20"/>
      <c r="H61" s="40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>ERSwithSACCESS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>
        <f>IF(MAX('[1]予選ヒート-レース結果表・グリッド用（貼付）'!A:A)&gt;G59,G59+1,"")</f>
        <v>25</v>
      </c>
      <c r="C63" s="43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>30</v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>中野 遼</v>
      </c>
      <c r="E63" s="28"/>
      <c r="F63" s="30"/>
      <c r="G63" s="1">
        <f>IF(MAX('[1]予選ヒート-レース結果表・グリッド用（貼付）'!A:A)&gt;B63,B63+1,"")</f>
        <v>26</v>
      </c>
      <c r="H63" s="43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>9</v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>松本 聖生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クラス",'[1]予選ヒート-レース結果表・グリッド用（貼付）'!$1:$1,0))=0,"",INDEX('[1]予選ヒート-レース結果表・グリッド用（貼付）'!$A:$Z,MATCH(B63,'[1]予選ヒート-レース結果表・グリッド用（貼付）'!$A:$A,0),MATCH("クラス",'[1]予選ヒート-レース結果表・グリッド用（貼付）'!$1:$1,0))),"")</f>
        <v>ｶﾃﾞｯﾄｵｰﾌﾟﾝ</v>
      </c>
      <c r="D64" s="33"/>
      <c r="E64" s="44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>Energy/YAMAHA</v>
      </c>
      <c r="G64" s="20"/>
      <c r="H64" s="35" t="str">
        <f>IFERROR(IF(INDEX('[1]予選ヒート-レース結果表・グリッド用（貼付）'!$A:$Z,MATCH(G63,'[1]予選ヒート-レース結果表・グリッド用（貼付）'!$A:$A,0),MATCH("クラス",'[1]予選ヒート-レース結果表・グリッド用（貼付）'!$1:$1,0))=0,"",INDEX('[1]予選ヒート-レース結果表・グリッド用（貼付）'!$A:$Z,MATCH(G63,'[1]予選ヒート-レース結果表・グリッド用（貼付）'!$A:$A,0),MATCH("クラス",'[1]予選ヒート-レース結果表・グリッド用（貼付）'!$1:$1,0))),"")</f>
        <v>ｶﾃﾞｯﾄｵｰﾌﾟﾝ</v>
      </c>
      <c r="I64" s="33"/>
      <c r="J64" s="44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>KART REPUBLIC/YAMAHA</v>
      </c>
      <c r="L64" s="47"/>
      <c r="M64" s="8"/>
    </row>
    <row r="65" spans="1:13" ht="9" customHeight="1" x14ac:dyDescent="0.15">
      <c r="A65" s="8"/>
      <c r="B65" s="20"/>
      <c r="C65" s="40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>ﾁｰﾑﾅｶﾞｵ</v>
      </c>
      <c r="D65" s="45"/>
      <c r="E65" s="40"/>
      <c r="F65" s="39"/>
      <c r="G65" s="20"/>
      <c r="H65" s="40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>NEXT-ONE Racing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>
        <f>IF(MAX('[1]予選ヒート-レース結果表・グリッド用（貼付）'!A:A)&gt;G63,G63+1,"")</f>
        <v>27</v>
      </c>
      <c r="C67" s="43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>25</v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>寺西 俊稀</v>
      </c>
      <c r="E67" s="28"/>
      <c r="F67" s="30"/>
      <c r="G67" s="1">
        <f>IF(MAX('[1]予選ヒート-レース結果表・グリッド用（貼付）'!A:A)&gt;B67,B67+1,"")</f>
        <v>28</v>
      </c>
      <c r="H67" s="43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>99</v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>永井 海吏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クラス",'[1]予選ヒート-レース結果表・グリッド用（貼付）'!$1:$1,0))=0,"",INDEX('[1]予選ヒート-レース結果表・グリッド用（貼付）'!$A:$Z,MATCH(B67,'[1]予選ヒート-レース結果表・グリッド用（貼付）'!$A:$A,0),MATCH("クラス",'[1]予選ヒート-レース結果表・グリッド用（貼付）'!$1:$1,0))),"")</f>
        <v>ｶﾃﾞｯﾄｵｰﾌﾟﾝ</v>
      </c>
      <c r="D68" s="33"/>
      <c r="E68" s="44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>ﾊﾟﾛﾘﾝ/YAMAHA</v>
      </c>
      <c r="G68" s="20"/>
      <c r="H68" s="35" t="str">
        <f>IFERROR(IF(INDEX('[1]予選ヒート-レース結果表・グリッド用（貼付）'!$A:$Z,MATCH(G67,'[1]予選ヒート-レース結果表・グリッド用（貼付）'!$A:$A,0),MATCH("クラス",'[1]予選ヒート-レース結果表・グリッド用（貼付）'!$1:$1,0))=0,"",INDEX('[1]予選ヒート-レース結果表・グリッド用（貼付）'!$A:$Z,MATCH(G67,'[1]予選ヒート-レース結果表・グリッド用（貼付）'!$A:$A,0),MATCH("クラス",'[1]予選ヒート-レース結果表・グリッド用（貼付）'!$1:$1,0))),"")</f>
        <v>ｶﾃﾞｯﾄｵｰﾌﾟﾝ</v>
      </c>
      <c r="I68" s="33"/>
      <c r="J68" s="44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>EXPRIT/YAMAHA</v>
      </c>
      <c r="L68" s="47"/>
      <c r="M68" s="8"/>
    </row>
    <row r="69" spans="1:13" ht="9" customHeight="1" x14ac:dyDescent="0.15">
      <c r="A69" s="8"/>
      <c r="B69" s="20"/>
      <c r="C69" s="40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>ONEPOINT</v>
      </c>
      <c r="D69" s="45"/>
      <c r="E69" s="40"/>
      <c r="F69" s="39"/>
      <c r="G69" s="20"/>
      <c r="H69" s="40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>ｶｰﾄｶﾞﾚｰｼﾞｸﾗｯｼｭﾒｲﾄ</v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>
        <f>IF(MAX('[1]予選ヒート-レース結果表・グリッド用（貼付）'!A:A)&gt;G67,G67+1,"")</f>
        <v>29</v>
      </c>
      <c r="C71" s="43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>44</v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>種田 隆威</v>
      </c>
      <c r="E71" s="28"/>
      <c r="F71" s="30"/>
      <c r="G71" s="1">
        <f>IF(MAX('[1]予選ヒート-レース結果表・グリッド用（貼付）'!A:A)&gt;B71,B71+1,"")</f>
        <v>30</v>
      </c>
      <c r="H71" s="43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>57</v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>石川 大翔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クラス",'[1]予選ヒート-レース結果表・グリッド用（貼付）'!$1:$1,0))=0,"",INDEX('[1]予選ヒート-レース結果表・グリッド用（貼付）'!$A:$Z,MATCH(B71,'[1]予選ヒート-レース結果表・グリッド用（貼付）'!$A:$A,0),MATCH("クラス",'[1]予選ヒート-レース結果表・グリッド用（貼付）'!$1:$1,0))),"")</f>
        <v>ｶﾃﾞｯﾄｵｰﾌﾟﾝ</v>
      </c>
      <c r="D72" s="33"/>
      <c r="E72" s="44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>GLEATEQ/YAMAHA</v>
      </c>
      <c r="G72" s="20"/>
      <c r="H72" s="35" t="str">
        <f>IFERROR(IF(INDEX('[1]予選ヒート-レース結果表・グリッド用（貼付）'!$A:$Z,MATCH(G71,'[1]予選ヒート-レース結果表・グリッド用（貼付）'!$A:$A,0),MATCH("クラス",'[1]予選ヒート-レース結果表・グリッド用（貼付）'!$1:$1,0))=0,"",INDEX('[1]予選ヒート-レース結果表・グリッド用（貼付）'!$A:$Z,MATCH(G71,'[1]予選ヒート-レース結果表・グリッド用（貼付）'!$A:$A,0),MATCH("クラス",'[1]予選ヒート-レース結果表・グリッド用（貼付）'!$1:$1,0))),"")</f>
        <v>ｶﾃﾞｯﾄｵｰﾌﾟﾝ</v>
      </c>
      <c r="I72" s="33"/>
      <c r="J72" s="44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>ﾊﾟﾛﾘﾝ/YAMAHA</v>
      </c>
      <c r="L72" s="47"/>
      <c r="M72" s="8"/>
    </row>
    <row r="73" spans="1:13" ht="9" customHeight="1" x14ac:dyDescent="0.15">
      <c r="A73" s="8"/>
      <c r="B73" s="20"/>
      <c r="C73" s="40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>FLAXﾓｰﾀｰｽﾎﾟｰﾂ</v>
      </c>
      <c r="D73" s="45"/>
      <c r="E73" s="40"/>
      <c r="F73" s="39"/>
      <c r="G73" s="20"/>
      <c r="H73" s="40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>ぴぃたぁぱん</v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>
        <f>IF(MAX('[1]予選ヒート-レース結果表・グリッド用（貼付）'!A:A)&gt;G71,G71+1,"")</f>
        <v>31</v>
      </c>
      <c r="C75" s="43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>10</v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>大川 尚志</v>
      </c>
      <c r="E75" s="28"/>
      <c r="F75" s="30"/>
      <c r="G75" s="1">
        <f>IF(MAX('[1]予選ヒート-レース結果表・グリッド用（貼付）'!A:A)&gt;B75,B75+1,"")</f>
        <v>32</v>
      </c>
      <c r="H75" s="43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>42</v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>元田 心絆</v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クラス",'[1]予選ヒート-レース結果表・グリッド用（貼付）'!$1:$1,0))=0,"",INDEX('[1]予選ヒート-レース結果表・グリッド用（貼付）'!$A:$Z,MATCH(B75,'[1]予選ヒート-レース結果表・グリッド用（貼付）'!$A:$A,0),MATCH("クラス",'[1]予選ヒート-レース結果表・グリッド用（貼付）'!$1:$1,0))),"")</f>
        <v>ｶﾃﾞｯﾄｵｰﾌﾟﾝ</v>
      </c>
      <c r="D76" s="33"/>
      <c r="E76" s="44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>puraga/YAMAHA</v>
      </c>
      <c r="G76" s="20"/>
      <c r="H76" s="35" t="str">
        <f>IFERROR(IF(INDEX('[1]予選ヒート-レース結果表・グリッド用（貼付）'!$A:$Z,MATCH(G75,'[1]予選ヒート-レース結果表・グリッド用（貼付）'!$A:$A,0),MATCH("クラス",'[1]予選ヒート-レース結果表・グリッド用（貼付）'!$1:$1,0))=0,"",INDEX('[1]予選ヒート-レース結果表・グリッド用（貼付）'!$A:$Z,MATCH(G75,'[1]予選ヒート-レース結果表・グリッド用（貼付）'!$A:$A,0),MATCH("クラス",'[1]予選ヒート-レース結果表・グリッド用（貼付）'!$1:$1,0))),"")</f>
        <v>ｶﾃﾞｯﾄｵｰﾌﾟﾝ</v>
      </c>
      <c r="I76" s="33"/>
      <c r="J76" s="44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>TONYKART/YAMAHA</v>
      </c>
      <c r="L76" s="47"/>
      <c r="M76" s="8"/>
    </row>
    <row r="77" spans="1:13" ht="9" customHeight="1" x14ac:dyDescent="0.15">
      <c r="A77" s="8"/>
      <c r="B77" s="20"/>
      <c r="C77" s="40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>Formation Lap Racing</v>
      </c>
      <c r="D77" s="45"/>
      <c r="E77" s="40"/>
      <c r="F77" s="39"/>
      <c r="G77" s="20"/>
      <c r="H77" s="40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>
        <f>IF(MAX('[1]予選ヒート-レース結果表・グリッド用（貼付）'!A:A)&gt;G75,G75+1,"")</f>
        <v>33</v>
      </c>
      <c r="C79" s="43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>24</v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>道尾 柊哉</v>
      </c>
      <c r="E79" s="28"/>
      <c r="F79" s="30"/>
      <c r="G79" s="1" t="str">
        <f>IF(MAX('[1]予選ヒート-レース結果表・グリッド用（貼付）'!A:A)&gt;B79,B79+1,"")</f>
        <v/>
      </c>
      <c r="H79" s="43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クラス",'[1]予選ヒート-レース結果表・グリッド用（貼付）'!$1:$1,0))=0,"",INDEX('[1]予選ヒート-レース結果表・グリッド用（貼付）'!$A:$Z,MATCH(B79,'[1]予選ヒート-レース結果表・グリッド用（貼付）'!$A:$A,0),MATCH("クラス",'[1]予選ヒート-レース結果表・グリッド用（貼付）'!$1:$1,0))),"")</f>
        <v>ｶﾃﾞｯﾄｵｰﾌﾟﾝ</v>
      </c>
      <c r="D80" s="33"/>
      <c r="E80" s="44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>FALCON/YAMAHA</v>
      </c>
      <c r="G80" s="20"/>
      <c r="H80" s="35" t="str">
        <f>IFERROR(IF(INDEX('[1]予選ヒート-レース結果表・グリッド用（貼付）'!$A:$Z,MATCH(G79,'[1]予選ヒート-レース結果表・グリッド用（貼付）'!$A:$A,0),MATCH("クラス",'[1]予選ヒート-レース結果表・グリッド用（貼付）'!$1:$1,0))=0,"",INDEX('[1]予選ヒート-レース結果表・グリッド用（貼付）'!$A:$Z,MATCH(G79,'[1]予選ヒート-レース結果表・グリッド用（貼付）'!$A:$A,0),MATCH("クラス",'[1]予選ヒート-レース結果表・グリッド用（貼付）'!$1:$1,0))),"")</f>
        <v/>
      </c>
      <c r="I80" s="33"/>
      <c r="J80" s="44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0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>ﾊﾗﾀﾞｶｰﾄｸﾗﾌﾞ</v>
      </c>
      <c r="D81" s="45"/>
      <c r="E81" s="40"/>
      <c r="F81" s="39"/>
      <c r="G81" s="20"/>
      <c r="H81" s="40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2022-07-17T06:28:26Z</dcterms:created>
  <dcterms:modified xsi:type="dcterms:W3CDTF">2022-07-17T06:29:06Z</dcterms:modified>
</cp:coreProperties>
</file>